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holding\Downloads\"/>
    </mc:Choice>
  </mc:AlternateContent>
  <xr:revisionPtr revIDLastSave="0" documentId="13_ncr:1_{38CF6196-7522-4232-A57E-775EF3D99516}" xr6:coauthVersionLast="45" xr6:coauthVersionMax="45" xr10:uidLastSave="{00000000-0000-0000-0000-000000000000}"/>
  <bookViews>
    <workbookView xWindow="-120" yWindow="-120" windowWidth="20730" windowHeight="11160" xr2:uid="{00000000-000D-0000-FFFF-FFFF00000000}"/>
  </bookViews>
  <sheets>
    <sheet name="LIQUIDACIÓN TRIBUTOS" sheetId="1" r:id="rId1"/>
  </sheets>
  <definedNames>
    <definedName name="_xlnm.Print_Area" localSheetId="0">'LIQUIDACIÓN TRIBUTOS'!$A$1:$G$42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 i="1" l="1"/>
  <c r="D17" i="1"/>
  <c r="D19" i="1" s="1"/>
  <c r="D21" i="1" l="1"/>
  <c r="D24" i="1" l="1"/>
  <c r="D22" i="1"/>
  <c r="D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G7" authorId="0" shapeId="0" xr:uid="{00000000-0006-0000-0000-000001000000}">
      <text>
        <r>
          <rPr>
            <b/>
            <sz val="9"/>
            <color indexed="81"/>
            <rFont val="Tahoma"/>
            <family val="2"/>
          </rPr>
          <t>CELA Empresarial: 
Recuerde que para el pago de los tributos de aduana al estado, el T.C. que se toma es el del viernes inmediatamente anterior, en caso que sea festivo, el del jueves. Si es para hacer un presupuesto puede tomar el T.C. del día</t>
        </r>
        <r>
          <rPr>
            <sz val="9"/>
            <color indexed="81"/>
            <rFont val="Tahoma"/>
            <family val="2"/>
          </rPr>
          <t xml:space="preserve">
</t>
        </r>
      </text>
    </comment>
    <comment ref="D14" authorId="0" shapeId="0" xr:uid="{00000000-0006-0000-0000-000002000000}">
      <text>
        <r>
          <rPr>
            <b/>
            <sz val="9"/>
            <color indexed="81"/>
            <rFont val="Tahoma"/>
            <family val="2"/>
          </rPr>
          <t>CELA Empresarial:
Es el BAF (Marítimo) o el Fuel Surcharge (Aéreo)</t>
        </r>
        <r>
          <rPr>
            <sz val="9"/>
            <color indexed="81"/>
            <rFont val="Tahoma"/>
            <family val="2"/>
          </rPr>
          <t xml:space="preserve">
</t>
        </r>
      </text>
    </comment>
    <comment ref="D15" authorId="0" shapeId="0" xr:uid="{00000000-0006-0000-0000-000003000000}">
      <text>
        <r>
          <rPr>
            <b/>
            <sz val="9"/>
            <color indexed="81"/>
            <rFont val="Tahoma"/>
            <family val="2"/>
          </rPr>
          <t xml:space="preserve">CELA Empresarial:
Los gastos de transporte siempre formarán parte del valor en aduana conforme a lo previsto en el artículo 6 de la Decisión 571 de la CAN. </t>
        </r>
      </text>
    </comment>
    <comment ref="D16" authorId="0" shapeId="0" xr:uid="{00000000-0006-0000-0000-000004000000}">
      <text>
        <r>
          <rPr>
            <b/>
            <sz val="9"/>
            <color indexed="81"/>
            <rFont val="Tahoma"/>
            <family val="2"/>
          </rPr>
          <t>CELA Empresarial:
Solamente el valor de la prima; el valor de la póliza del seguro no hace parte del Valor en Aduana.</t>
        </r>
        <r>
          <rPr>
            <sz val="9"/>
            <color indexed="81"/>
            <rFont val="Tahoma"/>
            <family val="2"/>
          </rPr>
          <t xml:space="preserve">
</t>
        </r>
      </text>
    </comment>
    <comment ref="D20" authorId="0" shapeId="0" xr:uid="{00000000-0006-0000-0000-000005000000}">
      <text>
        <r>
          <rPr>
            <b/>
            <sz val="9"/>
            <color indexed="81"/>
            <rFont val="Tahoma"/>
            <family val="2"/>
          </rPr>
          <t>CELA Empresarial:
Este gravamen está formulado para que se tome entre el general o el del acuerdo, es necesario que se escriban los dos en la parte de arriba; algunas veces el gravamen general puede ser menor al gravamen del acuerdo, por lo cual puede acogerse al que sea más benéfico para la operación.
Si se trabaja con acuerdo internacional es necesario tener siempre el Certificado de Origen, de lo contrario deberá liquidar los aranceles con el gravamen general y en ese caso escriba un gravamen en el acuerdo mayor al general para que la formula lo tome en consideración. (toma siempre el menor de los dos)</t>
        </r>
      </text>
    </comment>
  </commentList>
</comments>
</file>

<file path=xl/sharedStrings.xml><?xml version="1.0" encoding="utf-8"?>
<sst xmlns="http://schemas.openxmlformats.org/spreadsheetml/2006/main" count="45" uniqueCount="44">
  <si>
    <t>LIQUIDACIÓN TRIBUTOS DE ADUANA EN COLOMBIA</t>
  </si>
  <si>
    <t>Fecha</t>
  </si>
  <si>
    <t>Agosto 17 de 2019</t>
  </si>
  <si>
    <t>Importación No</t>
  </si>
  <si>
    <t>Producto</t>
  </si>
  <si>
    <t>Vidrio templado para automóviles</t>
  </si>
  <si>
    <t>Subpartida</t>
  </si>
  <si>
    <t>Origen</t>
  </si>
  <si>
    <t>Chile, Santiago</t>
  </si>
  <si>
    <t>Cód. Acuerdo</t>
  </si>
  <si>
    <t>017</t>
  </si>
  <si>
    <t>Grav. General</t>
  </si>
  <si>
    <t>Grav. Acuerdo</t>
  </si>
  <si>
    <t>% IVA</t>
  </si>
  <si>
    <t>T.C.</t>
  </si>
  <si>
    <t>Und Comercial</t>
  </si>
  <si>
    <t>Unidades</t>
  </si>
  <si>
    <t>Und Física</t>
  </si>
  <si>
    <t>Factura No.</t>
  </si>
  <si>
    <t>SLC-0987</t>
  </si>
  <si>
    <t>Cantidad</t>
  </si>
  <si>
    <t>25 Vidrios</t>
  </si>
  <si>
    <t xml:space="preserve">Fecha: </t>
  </si>
  <si>
    <t>Julio 12 de 2019</t>
  </si>
  <si>
    <t>FOB</t>
  </si>
  <si>
    <t>Flete Internacional</t>
  </si>
  <si>
    <t>Recargo Combustible</t>
  </si>
  <si>
    <t>Recargos Conexos al flete</t>
  </si>
  <si>
    <t>Prima Seguro</t>
  </si>
  <si>
    <t>Valor en Aduana de la Mercancía</t>
  </si>
  <si>
    <t>Base Gravable</t>
  </si>
  <si>
    <t>Gravamen Arancelario</t>
  </si>
  <si>
    <t>Aranceles</t>
  </si>
  <si>
    <t>Base del IVA</t>
  </si>
  <si>
    <t>IVA</t>
  </si>
  <si>
    <t>TRIBUTOS DE ADUANA</t>
  </si>
  <si>
    <t xml:space="preserve">La liquidación de tributos es de un solo producto, en caso que se requiera importar varios productos, clasificados con diferentes subpartidas arancelarias, y diferentes porcentaje de gravamen y/o IVA, se debe realizar un prorrateo para calcular o distribuir costos como los del flete, seguro o gastos operativos. </t>
  </si>
  <si>
    <t>Carmenza Andrade</t>
  </si>
  <si>
    <t xml:space="preserve">Directora Ejecutiva </t>
  </si>
  <si>
    <t>SMART Logistic de Colombia Ltda.</t>
  </si>
  <si>
    <t>Comercio y Logística Internacional</t>
  </si>
  <si>
    <t>comercial@smartdecolombia.com</t>
  </si>
  <si>
    <t>https://smartdecolombia.com</t>
  </si>
  <si>
    <t>Cel. 319 240 9275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</si>
</sst>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_-"/>
    <numFmt numFmtId="165" formatCode="_-[$COP]\ * #,##0_-;\-[$COP]\ * #,##0_-;_-[$COP]\ * &quot;-&quot;_-;_-@_-"/>
    <numFmt numFmtId="166" formatCode="_-[$USD]\ * #,##0.00_-;\-[$USD]\ * #,##0.00_-;_-[$USD]\ * &quot;-&quot;_-;_-@_-"/>
    <numFmt numFmtId="167" formatCode="_-[$USD]\ * #,##0_-;\-[$USD]\ * #,##0_-;_-[$USD]\ *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8"/>
      <color theme="3" tint="-0.499984740745262"/>
      <name val="Calibri"/>
      <family val="2"/>
      <scheme val="minor"/>
    </font>
    <font>
      <sz val="8"/>
      <color theme="1"/>
      <name val="Calibri"/>
      <family val="2"/>
      <scheme val="minor"/>
    </font>
    <font>
      <u/>
      <sz val="11"/>
      <color theme="10"/>
      <name val="Calibri"/>
      <family val="2"/>
      <scheme val="minor"/>
    </font>
    <font>
      <b/>
      <u/>
      <sz val="8"/>
      <color theme="3" tint="-0.499984740745262"/>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00000"/>
        <bgColor indexed="64"/>
      </patternFill>
    </fill>
  </fills>
  <borders count="5">
    <border>
      <left/>
      <right/>
      <top/>
      <bottom/>
      <diagonal/>
    </border>
    <border>
      <left style="medium">
        <color rgb="FFC00000"/>
      </left>
      <right style="medium">
        <color rgb="FFC00000"/>
      </right>
      <top style="medium">
        <color rgb="FFC00000"/>
      </top>
      <bottom style="medium">
        <color rgb="FFC0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32">
    <xf numFmtId="0" fontId="0" fillId="0" borderId="0" xfId="0"/>
    <xf numFmtId="166" fontId="2" fillId="2" borderId="0" xfId="0" applyNumberFormat="1" applyFont="1" applyFill="1" applyProtection="1">
      <protection hidden="1"/>
    </xf>
    <xf numFmtId="0" fontId="0" fillId="3" borderId="0" xfId="0" applyFill="1" applyProtection="1">
      <protection locked="0"/>
    </xf>
    <xf numFmtId="0" fontId="3" fillId="3" borderId="0" xfId="0" applyFont="1" applyFill="1" applyProtection="1">
      <protection locked="0"/>
    </xf>
    <xf numFmtId="0" fontId="0" fillId="3" borderId="0" xfId="0" applyFill="1" applyAlignment="1" applyProtection="1">
      <protection locked="0"/>
    </xf>
    <xf numFmtId="49" fontId="0" fillId="3" borderId="0" xfId="0" applyNumberFormat="1" applyFill="1" applyAlignment="1" applyProtection="1">
      <alignment horizontal="right"/>
      <protection locked="0"/>
    </xf>
    <xf numFmtId="9" fontId="0" fillId="3" borderId="0" xfId="0" applyNumberFormat="1" applyFill="1" applyProtection="1">
      <protection locked="0"/>
    </xf>
    <xf numFmtId="165" fontId="0" fillId="3" borderId="1" xfId="1" applyNumberFormat="1" applyFont="1" applyFill="1" applyBorder="1" applyProtection="1">
      <protection locked="0"/>
    </xf>
    <xf numFmtId="165" fontId="0" fillId="3" borderId="0" xfId="1" applyNumberFormat="1" applyFont="1" applyFill="1" applyProtection="1">
      <protection locked="0"/>
    </xf>
    <xf numFmtId="0" fontId="3" fillId="4" borderId="0" xfId="0" applyFont="1" applyFill="1" applyProtection="1">
      <protection locked="0"/>
    </xf>
    <xf numFmtId="0" fontId="0" fillId="4" borderId="0" xfId="0" applyFill="1" applyProtection="1">
      <protection locked="0"/>
    </xf>
    <xf numFmtId="166" fontId="0" fillId="4" borderId="0" xfId="0" applyNumberFormat="1" applyFill="1" applyProtection="1">
      <protection locked="0"/>
    </xf>
    <xf numFmtId="0" fontId="3" fillId="5" borderId="0" xfId="0" applyFont="1" applyFill="1" applyProtection="1">
      <protection locked="0"/>
    </xf>
    <xf numFmtId="0" fontId="0" fillId="5" borderId="0" xfId="0" applyFill="1" applyProtection="1">
      <protection locked="0"/>
    </xf>
    <xf numFmtId="166" fontId="0" fillId="5" borderId="0" xfId="0" applyNumberFormat="1" applyFill="1" applyProtection="1">
      <protection locked="0"/>
    </xf>
    <xf numFmtId="0" fontId="2" fillId="2" borderId="0" xfId="0" applyFont="1" applyFill="1" applyProtection="1">
      <protection locked="0"/>
    </xf>
    <xf numFmtId="0" fontId="3" fillId="3" borderId="2" xfId="0" applyFont="1" applyFill="1" applyBorder="1" applyProtection="1">
      <protection locked="0"/>
    </xf>
    <xf numFmtId="0" fontId="0" fillId="3" borderId="3" xfId="0" applyFill="1" applyBorder="1" applyProtection="1">
      <protection locked="0"/>
    </xf>
    <xf numFmtId="0" fontId="2" fillId="6" borderId="0" xfId="0" applyFont="1" applyFill="1" applyProtection="1">
      <protection locked="0"/>
    </xf>
    <xf numFmtId="0" fontId="7" fillId="3" borderId="0" xfId="0" applyFont="1" applyFill="1" applyProtection="1">
      <protection locked="0"/>
    </xf>
    <xf numFmtId="167" fontId="0" fillId="3" borderId="0" xfId="0" applyNumberFormat="1" applyFill="1" applyProtection="1">
      <protection hidden="1"/>
    </xf>
    <xf numFmtId="165" fontId="4" fillId="2" borderId="0" xfId="1" applyNumberFormat="1" applyFont="1" applyFill="1" applyProtection="1">
      <protection hidden="1"/>
    </xf>
    <xf numFmtId="9" fontId="4" fillId="2" borderId="4" xfId="2" applyFont="1" applyFill="1" applyBorder="1" applyProtection="1">
      <protection hidden="1"/>
    </xf>
    <xf numFmtId="165" fontId="4" fillId="2" borderId="0" xfId="0" applyNumberFormat="1" applyFont="1" applyFill="1" applyProtection="1">
      <protection hidden="1"/>
    </xf>
    <xf numFmtId="165" fontId="2" fillId="6" borderId="0" xfId="0" applyNumberFormat="1" applyFont="1" applyFill="1" applyProtection="1">
      <protection hidden="1"/>
    </xf>
    <xf numFmtId="0" fontId="0" fillId="3" borderId="0" xfId="0" applyFill="1" applyAlignment="1" applyProtection="1">
      <alignment horizontal="left"/>
      <protection locked="0"/>
    </xf>
    <xf numFmtId="0" fontId="0" fillId="3" borderId="0" xfId="0" applyFill="1" applyProtection="1">
      <protection hidden="1"/>
    </xf>
    <xf numFmtId="0" fontId="5" fillId="2" borderId="0" xfId="0" applyFont="1" applyFill="1" applyAlignment="1" applyProtection="1">
      <alignment horizontal="center"/>
      <protection hidden="1"/>
    </xf>
    <xf numFmtId="0" fontId="3" fillId="3" borderId="0" xfId="0" applyFont="1" applyFill="1" applyProtection="1">
      <protection hidden="1"/>
    </xf>
    <xf numFmtId="0" fontId="0" fillId="3" borderId="0" xfId="0" applyFill="1" applyAlignment="1" applyProtection="1">
      <alignment horizontal="justify" wrapText="1"/>
      <protection hidden="1"/>
    </xf>
    <xf numFmtId="0" fontId="6" fillId="3" borderId="0" xfId="0" applyFont="1" applyFill="1" applyAlignment="1" applyProtection="1">
      <alignment horizontal="right"/>
      <protection hidden="1"/>
    </xf>
    <xf numFmtId="0" fontId="9" fillId="3" borderId="0" xfId="3" applyFont="1" applyFill="1" applyAlignment="1" applyProtection="1">
      <alignment horizontal="right"/>
      <protection hidden="1"/>
    </xf>
  </cellXfs>
  <cellStyles count="4">
    <cellStyle name="Hipervínculo" xfId="3" builtinId="8"/>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artdecolombia.com/" TargetMode="External"/><Relationship Id="rId1" Type="http://schemas.openxmlformats.org/officeDocument/2006/relationships/hyperlink" Target="mailto:comercial@smartdecolombia.com"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tabSelected="1" workbookViewId="0">
      <selection activeCell="K42" sqref="K42"/>
    </sheetView>
  </sheetViews>
  <sheetFormatPr baseColWidth="10" defaultRowHeight="15" x14ac:dyDescent="0.25"/>
  <cols>
    <col min="1" max="1" width="13.42578125" style="2" customWidth="1"/>
    <col min="2" max="3" width="11.42578125" style="2"/>
    <col min="4" max="4" width="15.7109375" style="2" bestFit="1" customWidth="1"/>
    <col min="5" max="5" width="11.5703125" style="2" customWidth="1"/>
    <col min="6" max="6" width="14.7109375" style="2" customWidth="1"/>
    <col min="7" max="16384" width="11.42578125" style="2"/>
  </cols>
  <sheetData>
    <row r="1" spans="1:7" ht="18.75" x14ac:dyDescent="0.3">
      <c r="A1" s="27" t="s">
        <v>0</v>
      </c>
      <c r="B1" s="27"/>
      <c r="C1" s="27"/>
      <c r="D1" s="27"/>
      <c r="E1" s="27"/>
      <c r="F1" s="27"/>
      <c r="G1" s="27"/>
    </row>
    <row r="3" spans="1:7" x14ac:dyDescent="0.25">
      <c r="A3" s="28" t="s">
        <v>1</v>
      </c>
      <c r="B3" s="25" t="s">
        <v>2</v>
      </c>
      <c r="C3" s="25"/>
      <c r="D3" s="25"/>
      <c r="F3" s="28" t="s">
        <v>3</v>
      </c>
      <c r="G3" s="4">
        <v>289</v>
      </c>
    </row>
    <row r="4" spans="1:7" x14ac:dyDescent="0.25">
      <c r="A4" s="28" t="s">
        <v>4</v>
      </c>
      <c r="B4" s="25" t="s">
        <v>5</v>
      </c>
      <c r="C4" s="25"/>
      <c r="D4" s="25"/>
      <c r="F4" s="28" t="s">
        <v>6</v>
      </c>
      <c r="G4" s="2">
        <v>7007110000</v>
      </c>
    </row>
    <row r="5" spans="1:7" x14ac:dyDescent="0.25">
      <c r="A5" s="28" t="s">
        <v>7</v>
      </c>
      <c r="B5" s="25" t="s">
        <v>8</v>
      </c>
      <c r="C5" s="25"/>
      <c r="D5" s="25"/>
      <c r="F5" s="28" t="s">
        <v>9</v>
      </c>
      <c r="G5" s="5" t="s">
        <v>10</v>
      </c>
    </row>
    <row r="6" spans="1:7" ht="15.75" thickBot="1" x14ac:dyDescent="0.3">
      <c r="A6" s="28" t="s">
        <v>11</v>
      </c>
      <c r="B6" s="6">
        <v>0.05</v>
      </c>
      <c r="F6" s="28" t="s">
        <v>12</v>
      </c>
      <c r="G6" s="6">
        <v>0</v>
      </c>
    </row>
    <row r="7" spans="1:7" ht="15.75" thickBot="1" x14ac:dyDescent="0.3">
      <c r="A7" s="28" t="s">
        <v>13</v>
      </c>
      <c r="B7" s="6">
        <v>0.19</v>
      </c>
      <c r="F7" s="28" t="s">
        <v>14</v>
      </c>
      <c r="G7" s="7">
        <v>3150</v>
      </c>
    </row>
    <row r="8" spans="1:7" x14ac:dyDescent="0.25">
      <c r="A8" s="28" t="s">
        <v>15</v>
      </c>
      <c r="B8" s="6" t="s">
        <v>16</v>
      </c>
      <c r="F8" s="28" t="s">
        <v>17</v>
      </c>
      <c r="G8" s="8" t="s">
        <v>16</v>
      </c>
    </row>
    <row r="9" spans="1:7" x14ac:dyDescent="0.25">
      <c r="A9" s="28" t="s">
        <v>18</v>
      </c>
      <c r="B9" s="6" t="s">
        <v>19</v>
      </c>
      <c r="F9" s="28" t="s">
        <v>20</v>
      </c>
      <c r="G9" s="8" t="s">
        <v>21</v>
      </c>
    </row>
    <row r="10" spans="1:7" x14ac:dyDescent="0.25">
      <c r="A10" s="28" t="s">
        <v>22</v>
      </c>
      <c r="B10" s="2" t="s">
        <v>23</v>
      </c>
    </row>
    <row r="11" spans="1:7" x14ac:dyDescent="0.25">
      <c r="A11" s="3"/>
    </row>
    <row r="12" spans="1:7" x14ac:dyDescent="0.25">
      <c r="A12" s="9" t="s">
        <v>24</v>
      </c>
      <c r="B12" s="10"/>
      <c r="C12" s="10"/>
      <c r="D12" s="11">
        <v>890</v>
      </c>
    </row>
    <row r="13" spans="1:7" x14ac:dyDescent="0.25">
      <c r="A13" s="12" t="s">
        <v>25</v>
      </c>
      <c r="B13" s="13"/>
      <c r="C13" s="13"/>
      <c r="D13" s="14">
        <v>340</v>
      </c>
    </row>
    <row r="14" spans="1:7" x14ac:dyDescent="0.25">
      <c r="A14" s="9" t="s">
        <v>26</v>
      </c>
      <c r="B14" s="10"/>
      <c r="C14" s="10"/>
      <c r="D14" s="11">
        <v>60</v>
      </c>
    </row>
    <row r="15" spans="1:7" x14ac:dyDescent="0.25">
      <c r="A15" s="12" t="s">
        <v>27</v>
      </c>
      <c r="B15" s="13"/>
      <c r="C15" s="13"/>
      <c r="D15" s="14">
        <v>120</v>
      </c>
      <c r="G15" s="26"/>
    </row>
    <row r="16" spans="1:7" x14ac:dyDescent="0.25">
      <c r="A16" s="9" t="s">
        <v>28</v>
      </c>
      <c r="B16" s="10"/>
      <c r="C16" s="10"/>
      <c r="D16" s="11">
        <v>150</v>
      </c>
    </row>
    <row r="17" spans="1:7" x14ac:dyDescent="0.25">
      <c r="A17" s="15" t="s">
        <v>29</v>
      </c>
      <c r="B17" s="15"/>
      <c r="C17" s="15"/>
      <c r="D17" s="1">
        <f>SUM(D12:D16)</f>
        <v>1560</v>
      </c>
    </row>
    <row r="18" spans="1:7" x14ac:dyDescent="0.25">
      <c r="A18" s="3"/>
      <c r="D18" s="20"/>
    </row>
    <row r="19" spans="1:7" ht="15.75" thickBot="1" x14ac:dyDescent="0.3">
      <c r="A19" s="3" t="s">
        <v>30</v>
      </c>
      <c r="D19" s="21">
        <f>D17*G7</f>
        <v>4914000</v>
      </c>
    </row>
    <row r="20" spans="1:7" ht="15.75" thickBot="1" x14ac:dyDescent="0.3">
      <c r="A20" s="16" t="s">
        <v>31</v>
      </c>
      <c r="B20" s="17"/>
      <c r="C20" s="17"/>
      <c r="D20" s="22">
        <f>IF(B6&lt;=G6,B6,G6)</f>
        <v>0</v>
      </c>
    </row>
    <row r="21" spans="1:7" x14ac:dyDescent="0.25">
      <c r="A21" s="3" t="s">
        <v>32</v>
      </c>
      <c r="D21" s="23">
        <f>D19*D20</f>
        <v>0</v>
      </c>
    </row>
    <row r="22" spans="1:7" x14ac:dyDescent="0.25">
      <c r="A22" s="3" t="s">
        <v>33</v>
      </c>
      <c r="D22" s="23">
        <f>SUM(D19,D21)</f>
        <v>4914000</v>
      </c>
    </row>
    <row r="23" spans="1:7" x14ac:dyDescent="0.25">
      <c r="A23" s="3" t="s">
        <v>34</v>
      </c>
      <c r="D23" s="23">
        <f>D22*B7</f>
        <v>933660</v>
      </c>
    </row>
    <row r="24" spans="1:7" x14ac:dyDescent="0.25">
      <c r="A24" s="18" t="s">
        <v>35</v>
      </c>
      <c r="B24" s="18"/>
      <c r="C24" s="18"/>
      <c r="D24" s="24">
        <f>SUM(D21,D23)</f>
        <v>933660</v>
      </c>
    </row>
    <row r="26" spans="1:7" ht="15" customHeight="1" x14ac:dyDescent="0.25">
      <c r="A26" s="29" t="s">
        <v>36</v>
      </c>
      <c r="B26" s="29"/>
      <c r="C26" s="29"/>
      <c r="D26" s="29"/>
      <c r="E26" s="29"/>
      <c r="F26" s="29"/>
      <c r="G26" s="29"/>
    </row>
    <row r="27" spans="1:7" x14ac:dyDescent="0.25">
      <c r="A27" s="29"/>
      <c r="B27" s="29"/>
      <c r="C27" s="29"/>
      <c r="D27" s="29"/>
      <c r="E27" s="29"/>
      <c r="F27" s="29"/>
      <c r="G27" s="29"/>
    </row>
    <row r="28" spans="1:7" x14ac:dyDescent="0.25">
      <c r="A28" s="29"/>
      <c r="B28" s="29"/>
      <c r="C28" s="29"/>
      <c r="D28" s="29"/>
      <c r="E28" s="29"/>
      <c r="F28" s="29"/>
      <c r="G28" s="29"/>
    </row>
    <row r="29" spans="1:7" x14ac:dyDescent="0.25">
      <c r="A29" s="29"/>
      <c r="B29" s="29"/>
      <c r="C29" s="29"/>
      <c r="D29" s="29"/>
      <c r="E29" s="29"/>
      <c r="F29" s="29"/>
      <c r="G29" s="29"/>
    </row>
    <row r="33" spans="7:7" s="19" customFormat="1" ht="11.25" x14ac:dyDescent="0.2">
      <c r="G33" s="30" t="s">
        <v>37</v>
      </c>
    </row>
    <row r="34" spans="7:7" s="19" customFormat="1" ht="11.25" x14ac:dyDescent="0.2">
      <c r="G34" s="30" t="s">
        <v>38</v>
      </c>
    </row>
    <row r="35" spans="7:7" s="19" customFormat="1" ht="11.25" x14ac:dyDescent="0.2">
      <c r="G35" s="30" t="s">
        <v>39</v>
      </c>
    </row>
    <row r="36" spans="7:7" s="19" customFormat="1" ht="11.25" x14ac:dyDescent="0.2">
      <c r="G36" s="30" t="s">
        <v>40</v>
      </c>
    </row>
    <row r="37" spans="7:7" s="19" customFormat="1" ht="11.25" x14ac:dyDescent="0.2">
      <c r="G37" s="31" t="s">
        <v>41</v>
      </c>
    </row>
    <row r="38" spans="7:7" s="19" customFormat="1" ht="11.25" x14ac:dyDescent="0.2">
      <c r="G38" s="31" t="s">
        <v>42</v>
      </c>
    </row>
    <row r="39" spans="7:7" s="19" customFormat="1" ht="11.25" x14ac:dyDescent="0.2">
      <c r="G39" s="30" t="s">
        <v>43</v>
      </c>
    </row>
    <row r="40" spans="7:7" s="19" customFormat="1" ht="11.25" x14ac:dyDescent="0.2"/>
    <row r="41" spans="7:7" s="19" customFormat="1" ht="11.25" x14ac:dyDescent="0.2"/>
    <row r="42" spans="7:7" s="19" customFormat="1" ht="11.25" x14ac:dyDescent="0.2"/>
  </sheetData>
  <sheetProtection algorithmName="SHA-512" hashValue="gIdU5a0WbLQEkjffgPoTbgN5bHxJ2d54gYqp9BmB8fY9yHCU9V7suuJXQelJ/38iI6GU4jJsTFg8t+CYbKsrjQ==" saltValue="w3FtwblidOlhkPGw+ZZm+A==" spinCount="100000" sheet="1" objects="1" scenarios="1"/>
  <mergeCells count="5">
    <mergeCell ref="A1:G1"/>
    <mergeCell ref="B3:D3"/>
    <mergeCell ref="B4:D4"/>
    <mergeCell ref="B5:D5"/>
    <mergeCell ref="A26:G29"/>
  </mergeCells>
  <hyperlinks>
    <hyperlink ref="G37" r:id="rId1" xr:uid="{00000000-0004-0000-0000-000000000000}"/>
    <hyperlink ref="G38" r:id="rId2" xr:uid="{00000000-0004-0000-0000-000001000000}"/>
  </hyperlinks>
  <printOptions horizontalCentered="1"/>
  <pageMargins left="0.70866141732283472" right="0.70866141732283472" top="1.9685039370078741" bottom="0.74803149606299213" header="0.31496062992125984" footer="0.31496062992125984"/>
  <pageSetup orientation="portrait" horizontalDpi="4294967295" verticalDpi="4294967295" r:id="rId3"/>
  <headerFooter>
    <oddHeader>&amp;L&amp;G&amp;R&amp;G</oddHeader>
    <oddFooter>&amp;C&amp;"Eras Light ITC,Normal"&amp;8&amp;K002060Dirección Jurídica: Carrera 91# 71A – 52,  – BOGOTA DC 
Celulares: +57 300 844 6957 -: +57 319 240 9275
CELA Empresarial: Calle 33A # 21-09, Bogotá
www.smartdecolombia.com – comercial@smartdecolombia.com</oddFooter>
  </headerFooter>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LIQUIDACIÓN TRIBUTOS</vt:lpstr>
      <vt:lpstr>'LIQUIDACIÓN TRIBUTOS'!Área_de_impresión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holding</cp:lastModifiedBy>
  <dcterms:created xsi:type="dcterms:W3CDTF">2019-08-17T13:12:48Z</dcterms:created>
  <dcterms:modified xsi:type="dcterms:W3CDTF">2022-11-29T13:01:37Z</dcterms:modified>
</cp:coreProperties>
</file>