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ding\Downloads\"/>
    </mc:Choice>
  </mc:AlternateContent>
  <xr:revisionPtr revIDLastSave="0" documentId="13_ncr:1_{4E20213D-4B7B-43C0-B61C-AE6B0864F3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QUIDACIÓN FLETE AEREO" sheetId="1" r:id="rId1"/>
  </sheets>
  <definedNames>
    <definedName name="_xlnm.Print_Area" localSheetId="0">'LIQUIDACIÓN FLETE AEREO'!$A$1:$F$43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F9" i="1"/>
  <c r="E9" i="1"/>
  <c r="D9" i="1"/>
  <c r="C9" i="1"/>
  <c r="B9" i="1"/>
  <c r="B13" i="1" s="1"/>
  <c r="B17" i="1" s="1"/>
  <c r="D26" i="1" l="1"/>
  <c r="E26" i="1" s="1"/>
  <c r="D21" i="1"/>
  <c r="D27" i="1" l="1"/>
  <c r="E27" i="1" s="1"/>
  <c r="E21" i="1"/>
  <c r="E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F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CELA Empresarial:
Escriba el número de cajas que va a transportar.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CELA Empresarial:
Escriba en cada columna las dimensiones (cm) de las cajas que va a transportar.</t>
        </r>
      </text>
    </comment>
    <comment ref="F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CELA Empresarial:
Escriba el peso bruto por embalaje.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CELA Empresarial:
Escriba las tarifas o cobros según su cotización. Los cuadros de color azul y rojo están formulados, no los modifique.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<sst xmlns="http://schemas.openxmlformats.org/spreadsheetml/2006/main" count="36" uniqueCount="36">
  <si>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LIQUIDACIÓN TRANSPORTE AÉREO</t>
  </si>
  <si>
    <t>N. de embalajes</t>
  </si>
  <si>
    <t>Dimensiones</t>
  </si>
  <si>
    <t>Embalaje 1</t>
  </si>
  <si>
    <t>Embalaje 2</t>
  </si>
  <si>
    <t>Embalaje 3</t>
  </si>
  <si>
    <t>Embalaje 4</t>
  </si>
  <si>
    <t>Embalaje 5</t>
  </si>
  <si>
    <t>Largo</t>
  </si>
  <si>
    <t>Ancho</t>
  </si>
  <si>
    <t>Alto</t>
  </si>
  <si>
    <t>Volumen dm3 (Kg)</t>
  </si>
  <si>
    <t>Peso Bruto x Embalaje Kg</t>
  </si>
  <si>
    <t>Peso Vulométrico (dm3) Kg</t>
  </si>
  <si>
    <t>Peso Físico Bruto Kg</t>
  </si>
  <si>
    <t>Relación de Estiba</t>
  </si>
  <si>
    <t>Concepto</t>
  </si>
  <si>
    <t xml:space="preserve">T. Mínima </t>
  </si>
  <si>
    <t>Vlr Tarifa</t>
  </si>
  <si>
    <t>Liquidación</t>
  </si>
  <si>
    <t>Valor Total</t>
  </si>
  <si>
    <t>Flete Internacional</t>
  </si>
  <si>
    <t>AWB</t>
  </si>
  <si>
    <t>Costos en origen</t>
  </si>
  <si>
    <t>Radicación</t>
  </si>
  <si>
    <t>Liberación y otros gastos</t>
  </si>
  <si>
    <t>Traslado a depósito</t>
  </si>
  <si>
    <t>Collect Fee</t>
  </si>
  <si>
    <t>Valor Total de Flete Internacional</t>
  </si>
  <si>
    <t>La tabla está formulada para que el cobro se realice de acuerdo al Peso o Volumen (Relación de Estiba), en el ejemplo está dado para que la carga sea más pesada que voluminosa, en caso contrario, se modificará como corresponde.</t>
  </si>
  <si>
    <t>Carmenza Andrade</t>
  </si>
  <si>
    <t xml:space="preserve">Directora Ejecutiva </t>
  </si>
  <si>
    <t>SMART Logistic de Colombia Ltda.</t>
  </si>
  <si>
    <t>Comercio y Logística Internacional</t>
  </si>
  <si>
    <t>comercial@smartdecolombia.com</t>
  </si>
  <si>
    <t>https://smartdecolombia.com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</si>
</sst>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_-[$USD]\ * #,##0.00_-;\-[$USD]\ * #,##0.00_-;_-[$USD]\ * &quot;-&quot;_-;_-@_-"/>
    <numFmt numFmtId="167" formatCode="_-[$USD]\ * #,##0.00_-;\-[$USD]\ * #,##0.00_-;_-[$USD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8"/>
      <color theme="3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3" borderId="0" xfId="0" applyFill="1" applyProtection="1">
      <protection locked="0"/>
    </xf>
    <xf numFmtId="0" fontId="3" fillId="3" borderId="1" xfId="0" applyFont="1" applyFill="1" applyBorder="1" applyProtection="1">
      <protection locked="0"/>
    </xf>
    <xf numFmtId="164" fontId="0" fillId="3" borderId="2" xfId="1" applyFont="1" applyFill="1" applyBorder="1" applyProtection="1">
      <protection locked="0"/>
    </xf>
    <xf numFmtId="164" fontId="0" fillId="3" borderId="3" xfId="1" applyFont="1" applyFill="1" applyBorder="1" applyProtection="1">
      <protection locked="0"/>
    </xf>
    <xf numFmtId="0" fontId="2" fillId="4" borderId="0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165" fontId="0" fillId="3" borderId="4" xfId="1" applyNumberFormat="1" applyFont="1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165" fontId="0" fillId="3" borderId="7" xfId="1" applyNumberFormat="1" applyFont="1" applyFill="1" applyBorder="1" applyProtection="1">
      <protection locked="0"/>
    </xf>
    <xf numFmtId="165" fontId="0" fillId="3" borderId="8" xfId="1" applyNumberFormat="1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2" fillId="2" borderId="6" xfId="0" applyFont="1" applyFill="1" applyBorder="1" applyProtection="1">
      <protection hidden="1"/>
    </xf>
    <xf numFmtId="165" fontId="2" fillId="2" borderId="7" xfId="1" applyNumberFormat="1" applyFont="1" applyFill="1" applyBorder="1" applyProtection="1">
      <protection hidden="1"/>
    </xf>
    <xf numFmtId="165" fontId="2" fillId="2" borderId="8" xfId="1" applyNumberFormat="1" applyFont="1" applyFill="1" applyBorder="1" applyProtection="1">
      <protection hidden="1"/>
    </xf>
    <xf numFmtId="0" fontId="3" fillId="3" borderId="9" xfId="0" applyFont="1" applyFill="1" applyBorder="1" applyProtection="1">
      <protection locked="0"/>
    </xf>
    <xf numFmtId="165" fontId="0" fillId="3" borderId="10" xfId="1" applyNumberFormat="1" applyFont="1" applyFill="1" applyBorder="1" applyProtection="1">
      <protection locked="0"/>
    </xf>
    <xf numFmtId="165" fontId="0" fillId="3" borderId="11" xfId="1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165" fontId="2" fillId="2" borderId="0" xfId="1" applyNumberFormat="1" applyFont="1" applyFill="1" applyProtection="1">
      <protection hidden="1"/>
    </xf>
    <xf numFmtId="165" fontId="0" fillId="3" borderId="0" xfId="1" applyNumberFormat="1" applyFont="1" applyFill="1" applyProtection="1">
      <protection locked="0"/>
    </xf>
    <xf numFmtId="165" fontId="0" fillId="3" borderId="0" xfId="1" applyNumberFormat="1" applyFont="1" applyFill="1" applyBorder="1" applyProtection="1">
      <protection hidden="1"/>
    </xf>
    <xf numFmtId="0" fontId="2" fillId="4" borderId="0" xfId="0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166" fontId="0" fillId="5" borderId="0" xfId="0" applyNumberFormat="1" applyFill="1" applyProtection="1">
      <protection locked="0"/>
    </xf>
    <xf numFmtId="167" fontId="2" fillId="2" borderId="0" xfId="0" applyNumberFormat="1" applyFont="1" applyFill="1" applyProtection="1">
      <protection hidden="1"/>
    </xf>
    <xf numFmtId="166" fontId="2" fillId="2" borderId="0" xfId="0" applyNumberFormat="1" applyFont="1" applyFill="1" applyProtection="1">
      <protection hidden="1"/>
    </xf>
    <xf numFmtId="0" fontId="0" fillId="6" borderId="0" xfId="0" applyFill="1" applyProtection="1">
      <protection locked="0"/>
    </xf>
    <xf numFmtId="166" fontId="0" fillId="6" borderId="0" xfId="0" applyNumberFormat="1" applyFill="1" applyProtection="1">
      <protection locked="0"/>
    </xf>
    <xf numFmtId="9" fontId="0" fillId="5" borderId="0" xfId="0" applyNumberFormat="1" applyFill="1" applyProtection="1">
      <protection locked="0"/>
    </xf>
    <xf numFmtId="166" fontId="0" fillId="3" borderId="0" xfId="0" applyNumberFormat="1" applyFill="1" applyProtection="1">
      <protection locked="0"/>
    </xf>
    <xf numFmtId="9" fontId="0" fillId="3" borderId="0" xfId="0" applyNumberFormat="1" applyFill="1" applyProtection="1">
      <protection locked="0"/>
    </xf>
    <xf numFmtId="166" fontId="2" fillId="3" borderId="0" xfId="0" applyNumberFormat="1" applyFont="1" applyFill="1" applyProtection="1"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Alignment="1" applyProtection="1">
      <alignment horizontal="right"/>
      <protection locked="0"/>
    </xf>
    <xf numFmtId="166" fontId="2" fillId="7" borderId="0" xfId="0" applyNumberFormat="1" applyFont="1" applyFill="1" applyProtection="1">
      <protection hidden="1"/>
    </xf>
    <xf numFmtId="0" fontId="0" fillId="3" borderId="0" xfId="0" applyFill="1" applyAlignment="1" applyProtection="1">
      <alignment wrapText="1"/>
      <protection locked="0"/>
    </xf>
    <xf numFmtId="0" fontId="5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right"/>
      <protection locked="0"/>
    </xf>
    <xf numFmtId="0" fontId="8" fillId="3" borderId="0" xfId="2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justify" wrapText="1"/>
      <protection locked="0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66</xdr:row>
      <xdr:rowOff>0</xdr:rowOff>
    </xdr:from>
    <xdr:to>
      <xdr:col>4</xdr:col>
      <xdr:colOff>857250</xdr:colOff>
      <xdr:row>67</xdr:row>
      <xdr:rowOff>57150</xdr:rowOff>
    </xdr:to>
    <xdr:pic>
      <xdr:nvPicPr>
        <xdr:cNvPr id="2" name="1 Imagen" descr="Bebas Ne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344275"/>
          <a:ext cx="18859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4</xdr:col>
      <xdr:colOff>857250</xdr:colOff>
      <xdr:row>68</xdr:row>
      <xdr:rowOff>104775</xdr:rowOff>
    </xdr:to>
    <xdr:pic>
      <xdr:nvPicPr>
        <xdr:cNvPr id="3" name="2 Imagen" descr="Bebas Ne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534775"/>
          <a:ext cx="188595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smartdecolombia.com/" TargetMode="External"/><Relationship Id="rId1" Type="http://schemas.openxmlformats.org/officeDocument/2006/relationships/hyperlink" Target="mailto:comercial@smartdecolombia.com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topLeftCell="A19" workbookViewId="0">
      <selection activeCell="H40" sqref="H40"/>
    </sheetView>
  </sheetViews>
  <sheetFormatPr baseColWidth="10" defaultRowHeight="15" x14ac:dyDescent="0.25"/>
  <cols>
    <col min="1" max="1" width="25.28515625" style="1" bestFit="1" customWidth="1"/>
    <col min="2" max="2" width="12" style="1" bestFit="1" customWidth="1"/>
    <col min="3" max="3" width="10.5703125" style="1" bestFit="1" customWidth="1"/>
    <col min="4" max="4" width="15.42578125" style="1" customWidth="1"/>
    <col min="5" max="5" width="13.7109375" style="1" bestFit="1" customWidth="1"/>
    <col min="6" max="6" width="10.5703125" style="1" bestFit="1" customWidth="1"/>
    <col min="7" max="16384" width="11.42578125" style="1"/>
  </cols>
  <sheetData>
    <row r="1" spans="1:6" ht="18.75" x14ac:dyDescent="0.3">
      <c r="A1" s="44" t="s">
        <v>0</v>
      </c>
      <c r="B1" s="44"/>
      <c r="C1" s="44"/>
      <c r="D1" s="44"/>
      <c r="E1" s="44"/>
      <c r="F1" s="44"/>
    </row>
    <row r="2" spans="1:6" ht="15.75" thickBot="1" x14ac:dyDescent="0.3"/>
    <row r="3" spans="1:6" x14ac:dyDescent="0.25">
      <c r="A3" s="2" t="s">
        <v>1</v>
      </c>
      <c r="B3" s="3">
        <v>5</v>
      </c>
      <c r="C3" s="4">
        <v>6</v>
      </c>
      <c r="D3" s="3">
        <v>7</v>
      </c>
      <c r="E3" s="4">
        <v>8</v>
      </c>
      <c r="F3" s="3">
        <v>1</v>
      </c>
    </row>
    <row r="4" spans="1:6" x14ac:dyDescent="0.25">
      <c r="A4" s="5" t="s">
        <v>2</v>
      </c>
      <c r="B4" s="6" t="s">
        <v>3</v>
      </c>
      <c r="C4" s="5" t="s">
        <v>4</v>
      </c>
      <c r="D4" s="6" t="s">
        <v>5</v>
      </c>
      <c r="E4" s="5" t="s">
        <v>6</v>
      </c>
      <c r="F4" s="6" t="s">
        <v>7</v>
      </c>
    </row>
    <row r="5" spans="1:6" x14ac:dyDescent="0.25">
      <c r="A5" s="7" t="s">
        <v>8</v>
      </c>
      <c r="B5" s="8">
        <v>45</v>
      </c>
      <c r="C5" s="9">
        <v>25</v>
      </c>
      <c r="D5" s="8">
        <v>78</v>
      </c>
      <c r="E5" s="9">
        <v>23</v>
      </c>
      <c r="F5" s="8">
        <v>67</v>
      </c>
    </row>
    <row r="6" spans="1:6" x14ac:dyDescent="0.25">
      <c r="A6" s="7" t="s">
        <v>9</v>
      </c>
      <c r="B6" s="8">
        <v>67</v>
      </c>
      <c r="C6" s="9">
        <v>56</v>
      </c>
      <c r="D6" s="8">
        <v>89</v>
      </c>
      <c r="E6" s="9">
        <v>45</v>
      </c>
      <c r="F6" s="8">
        <v>78</v>
      </c>
    </row>
    <row r="7" spans="1:6" ht="15.75" thickBot="1" x14ac:dyDescent="0.3">
      <c r="A7" s="10" t="s">
        <v>10</v>
      </c>
      <c r="B7" s="11">
        <v>40</v>
      </c>
      <c r="C7" s="12">
        <v>67</v>
      </c>
      <c r="D7" s="11">
        <v>12</v>
      </c>
      <c r="E7" s="12">
        <v>67</v>
      </c>
      <c r="F7" s="11">
        <v>90</v>
      </c>
    </row>
    <row r="8" spans="1:6" s="14" customFormat="1" ht="2.1" customHeight="1" x14ac:dyDescent="0.25">
      <c r="A8" s="13"/>
      <c r="B8" s="9"/>
      <c r="C8" s="9"/>
      <c r="D8" s="9"/>
      <c r="E8" s="9"/>
      <c r="F8" s="9"/>
    </row>
    <row r="9" spans="1:6" ht="15.75" thickBot="1" x14ac:dyDescent="0.3">
      <c r="A9" s="15" t="s">
        <v>11</v>
      </c>
      <c r="B9" s="16">
        <f>PRODUCT(B5:B7)/6000*B3</f>
        <v>100.5</v>
      </c>
      <c r="C9" s="17">
        <f>PRODUCT(C5:C7)/6000*C3</f>
        <v>93.8</v>
      </c>
      <c r="D9" s="16">
        <f>PRODUCT(D5:D7)/6000*D3</f>
        <v>97.188000000000002</v>
      </c>
      <c r="E9" s="17">
        <f>PRODUCT(E5:E7)/6000*E3</f>
        <v>92.46</v>
      </c>
      <c r="F9" s="16">
        <f>PRODUCT(F5:F7)/6000*F3</f>
        <v>78.39</v>
      </c>
    </row>
    <row r="10" spans="1:6" s="14" customFormat="1" ht="2.1" customHeight="1" thickBot="1" x14ac:dyDescent="0.3">
      <c r="A10" s="13"/>
      <c r="B10" s="9"/>
      <c r="C10" s="9"/>
      <c r="D10" s="9"/>
      <c r="E10" s="9"/>
      <c r="F10" s="9"/>
    </row>
    <row r="11" spans="1:6" ht="15.75" thickBot="1" x14ac:dyDescent="0.3">
      <c r="A11" s="18" t="s">
        <v>12</v>
      </c>
      <c r="B11" s="19">
        <v>30</v>
      </c>
      <c r="C11" s="20">
        <v>45</v>
      </c>
      <c r="D11" s="19">
        <v>10</v>
      </c>
      <c r="E11" s="20">
        <v>30</v>
      </c>
      <c r="F11" s="19">
        <v>78</v>
      </c>
    </row>
    <row r="12" spans="1:6" s="14" customFormat="1" ht="2.1" customHeight="1" x14ac:dyDescent="0.25">
      <c r="A12" s="13"/>
      <c r="B12" s="9">
        <v>30</v>
      </c>
      <c r="C12" s="9"/>
      <c r="D12" s="9"/>
      <c r="E12" s="9"/>
      <c r="F12" s="9"/>
    </row>
    <row r="13" spans="1:6" x14ac:dyDescent="0.25">
      <c r="A13" s="21" t="s">
        <v>13</v>
      </c>
      <c r="B13" s="22">
        <f>SUM(B9:F9)</f>
        <v>462.33799999999997</v>
      </c>
      <c r="C13" s="23"/>
      <c r="D13" s="23"/>
      <c r="E13" s="23"/>
      <c r="F13" s="23"/>
    </row>
    <row r="14" spans="1:6" s="14" customFormat="1" ht="2.1" customHeight="1" x14ac:dyDescent="0.25">
      <c r="A14" s="13"/>
      <c r="B14" s="24"/>
      <c r="C14" s="9"/>
      <c r="D14" s="9"/>
      <c r="E14" s="9"/>
      <c r="F14" s="9"/>
    </row>
    <row r="15" spans="1:6" x14ac:dyDescent="0.25">
      <c r="A15" s="21" t="s">
        <v>14</v>
      </c>
      <c r="B15" s="22">
        <f>(B11*B3)+(C11*C3)+(D11*D3)+(E11*E3)+(F11*F3)</f>
        <v>808</v>
      </c>
    </row>
    <row r="16" spans="1:6" s="14" customFormat="1" ht="2.1" customHeight="1" x14ac:dyDescent="0.25">
      <c r="A16" s="13"/>
      <c r="B16" s="24"/>
      <c r="C16" s="9"/>
      <c r="D16" s="9"/>
      <c r="E16" s="9"/>
      <c r="F16" s="9"/>
    </row>
    <row r="17" spans="1:7" x14ac:dyDescent="0.25">
      <c r="A17" s="21" t="s">
        <v>15</v>
      </c>
      <c r="B17" s="22">
        <f>IF(B13&gt;=B15,B13,B15)</f>
        <v>808</v>
      </c>
    </row>
    <row r="19" spans="1:7" x14ac:dyDescent="0.25">
      <c r="A19" s="14"/>
      <c r="B19" s="14"/>
      <c r="C19" s="14"/>
      <c r="D19" s="14"/>
      <c r="E19" s="14"/>
    </row>
    <row r="20" spans="1:7" x14ac:dyDescent="0.25">
      <c r="A20" s="25" t="s">
        <v>16</v>
      </c>
      <c r="B20" s="25" t="s">
        <v>17</v>
      </c>
      <c r="C20" s="25" t="s">
        <v>18</v>
      </c>
      <c r="D20" s="25" t="s">
        <v>19</v>
      </c>
      <c r="E20" s="25" t="s">
        <v>20</v>
      </c>
    </row>
    <row r="21" spans="1:7" x14ac:dyDescent="0.25">
      <c r="A21" s="26" t="s">
        <v>21</v>
      </c>
      <c r="B21" s="27">
        <v>600</v>
      </c>
      <c r="C21" s="27">
        <v>0.85</v>
      </c>
      <c r="D21" s="28">
        <f>C21*B17</f>
        <v>686.8</v>
      </c>
      <c r="E21" s="29">
        <f>IF(B21&gt;=D21,B21,D21)</f>
        <v>686.8</v>
      </c>
    </row>
    <row r="22" spans="1:7" x14ac:dyDescent="0.25">
      <c r="A22" s="30" t="s">
        <v>22</v>
      </c>
      <c r="B22" s="31"/>
      <c r="C22" s="31"/>
      <c r="D22" s="31"/>
      <c r="E22" s="31">
        <v>35</v>
      </c>
    </row>
    <row r="23" spans="1:7" x14ac:dyDescent="0.25">
      <c r="A23" s="26" t="s">
        <v>23</v>
      </c>
      <c r="B23" s="27"/>
      <c r="C23" s="27"/>
      <c r="D23" s="27"/>
      <c r="E23" s="27">
        <v>100</v>
      </c>
    </row>
    <row r="24" spans="1:7" x14ac:dyDescent="0.25">
      <c r="A24" s="30" t="s">
        <v>24</v>
      </c>
      <c r="B24" s="31"/>
      <c r="C24" s="31"/>
      <c r="D24" s="31"/>
      <c r="E24" s="31">
        <v>50</v>
      </c>
    </row>
    <row r="25" spans="1:7" x14ac:dyDescent="0.25">
      <c r="A25" s="26" t="s">
        <v>25</v>
      </c>
      <c r="B25" s="27"/>
      <c r="C25" s="27"/>
      <c r="D25" s="27"/>
      <c r="E25" s="27">
        <v>60</v>
      </c>
    </row>
    <row r="26" spans="1:7" x14ac:dyDescent="0.25">
      <c r="A26" s="30" t="s">
        <v>26</v>
      </c>
      <c r="B26" s="31">
        <v>35</v>
      </c>
      <c r="C26" s="31">
        <v>7.0000000000000007E-2</v>
      </c>
      <c r="D26" s="29">
        <f>C26*B17</f>
        <v>56.56</v>
      </c>
      <c r="E26" s="29">
        <f>IF(B26&gt;=D26,B26,D26)</f>
        <v>56.56</v>
      </c>
    </row>
    <row r="27" spans="1:7" x14ac:dyDescent="0.25">
      <c r="A27" s="26" t="s">
        <v>27</v>
      </c>
      <c r="B27" s="27">
        <v>35</v>
      </c>
      <c r="C27" s="32">
        <v>0.03</v>
      </c>
      <c r="D27" s="29">
        <f>C27*D21</f>
        <v>20.603999999999999</v>
      </c>
      <c r="E27" s="29">
        <f>IF(B27&gt;=D27,B27,D27)</f>
        <v>35</v>
      </c>
    </row>
    <row r="28" spans="1:7" ht="2.1" customHeight="1" x14ac:dyDescent="0.25">
      <c r="B28" s="33"/>
      <c r="C28" s="34"/>
      <c r="D28" s="35"/>
      <c r="E28" s="35"/>
    </row>
    <row r="29" spans="1:7" x14ac:dyDescent="0.25">
      <c r="A29" s="36"/>
      <c r="B29" s="36"/>
      <c r="C29" s="36"/>
      <c r="D29" s="37" t="s">
        <v>28</v>
      </c>
      <c r="E29" s="38">
        <f>SUM(E21:E27)</f>
        <v>1023.3599999999999</v>
      </c>
    </row>
    <row r="32" spans="1:7" ht="15" customHeight="1" x14ac:dyDescent="0.25">
      <c r="A32" s="45" t="s">
        <v>29</v>
      </c>
      <c r="B32" s="45"/>
      <c r="C32" s="45"/>
      <c r="D32" s="45"/>
      <c r="E32" s="45"/>
      <c r="F32" s="45"/>
      <c r="G32" s="39"/>
    </row>
    <row r="33" spans="1:7" x14ac:dyDescent="0.25">
      <c r="A33" s="45"/>
      <c r="B33" s="45"/>
      <c r="C33" s="45"/>
      <c r="D33" s="45"/>
      <c r="E33" s="45"/>
      <c r="F33" s="45"/>
      <c r="G33" s="39"/>
    </row>
    <row r="34" spans="1:7" x14ac:dyDescent="0.25">
      <c r="A34" s="45"/>
      <c r="B34" s="45"/>
      <c r="C34" s="45"/>
      <c r="D34" s="45"/>
      <c r="E34" s="45"/>
      <c r="F34" s="45"/>
      <c r="G34" s="39"/>
    </row>
    <row r="38" spans="1:7" s="40" customFormat="1" ht="11.25" x14ac:dyDescent="0.2">
      <c r="F38" s="41" t="s">
        <v>30</v>
      </c>
    </row>
    <row r="39" spans="1:7" s="40" customFormat="1" ht="11.25" x14ac:dyDescent="0.2">
      <c r="F39" s="41" t="s">
        <v>31</v>
      </c>
    </row>
    <row r="40" spans="1:7" s="40" customFormat="1" ht="11.25" x14ac:dyDescent="0.2">
      <c r="F40" s="41" t="s">
        <v>32</v>
      </c>
    </row>
    <row r="41" spans="1:7" s="40" customFormat="1" ht="11.25" x14ac:dyDescent="0.2">
      <c r="F41" s="41" t="s">
        <v>33</v>
      </c>
    </row>
    <row r="42" spans="1:7" s="40" customFormat="1" ht="11.25" x14ac:dyDescent="0.2">
      <c r="F42" s="42" t="s">
        <v>34</v>
      </c>
    </row>
    <row r="43" spans="1:7" s="40" customFormat="1" ht="11.25" x14ac:dyDescent="0.2">
      <c r="F43" s="42" t="s">
        <v>35</v>
      </c>
    </row>
    <row r="65" spans="4:8" x14ac:dyDescent="0.25">
      <c r="H65" s="43"/>
    </row>
    <row r="67" spans="4:8" x14ac:dyDescent="0.25">
      <c r="D67" s="43"/>
    </row>
    <row r="69" spans="4:8" x14ac:dyDescent="0.25">
      <c r="D69" s="43"/>
    </row>
  </sheetData>
  <sheetProtection password="FAA0" sheet="1" objects="1" scenarios="1"/>
  <mergeCells count="2">
    <mergeCell ref="A1:F1"/>
    <mergeCell ref="A32:F34"/>
  </mergeCells>
  <hyperlinks>
    <hyperlink ref="F42" r:id="rId1" xr:uid="{00000000-0004-0000-0000-000000000000}"/>
    <hyperlink ref="F43" r:id="rId2" xr:uid="{00000000-0004-0000-0000-000001000000}"/>
  </hyperlinks>
  <printOptions horizontalCentered="1"/>
  <pageMargins left="0.39370078740157483" right="0.39370078740157483" top="1.9685039370078741" bottom="1.1811023622047245" header="0.31496062992125984" footer="0.31496062992125984"/>
  <pageSetup orientation="portrait" horizontalDpi="4294967295" verticalDpi="4294967295" r:id="rId3"/>
  <headerFooter>
    <oddHeader>&amp;L&amp;G&amp;R&amp;G</oddHeader>
    <oddFooter>&amp;C&amp;"Eras Light ITC,Normal"&amp;8&amp;K002060Dirección Jurídica: Carrera 91# 71A – 52,  – BOGOTA DC 
Celulares: +57 300 844 6957 -: +57 319 240 9275
CELA Empresarial: Calle 33A # 21-09, Bogotá
www.smartdecolombia.com – comercial@smartdecolombia.com</oddFooter>
  </headerFooter>
  <drawing r:id="rId4"/>
  <legacyDrawing r:id="rId5"/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 FLETE AEREO</vt:lpstr>
      <vt:lpstr>'LIQUIDACIÓN FLETE AEREO'!Área_de_impresión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holding</cp:lastModifiedBy>
  <dcterms:created xsi:type="dcterms:W3CDTF">2019-08-17T15:24:27Z</dcterms:created>
  <dcterms:modified xsi:type="dcterms:W3CDTF">2022-11-29T13:07:44Z</dcterms:modified>
</cp:coreProperties>
</file>