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holding\Downloads\"/>
    </mc:Choice>
  </mc:AlternateContent>
  <xr:revisionPtr revIDLastSave="0" documentId="13_ncr:1_{8D527E0C-28CD-4205-94B9-EC0B0E8B77FE}" xr6:coauthVersionLast="45" xr6:coauthVersionMax="45" xr10:uidLastSave="{00000000-0000-0000-0000-000000000000}"/>
  <bookViews>
    <workbookView xWindow="-120" yWindow="-120" windowWidth="20730" windowHeight="11160" xr2:uid="{00000000-000D-0000-FFFF-FFFF00000000}"/>
  </bookViews>
  <sheets>
    <sheet name="LIQUIDACION COURRIER"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 l="1"/>
  <c r="F19" i="1" s="1"/>
  <c r="G19" i="1" l="1"/>
  <c r="G18" i="1"/>
  <c r="G22" i="1" s="1"/>
  <c r="G23" i="1" s="1"/>
  <c r="G24" i="1" s="1"/>
  <c r="E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A1" authorId="0" shapeId="0" xr:uid="{00000000-0006-0000-0000-000001000000}">
      <text>
        <r>
          <rPr>
            <b/>
            <sz val="9"/>
            <color indexed="81"/>
            <rFont val="Tahoma"/>
            <family val="2"/>
          </rPr>
          <t>CELA Empresarial:
La palabra Courrier o Courier no se encuentra en la normativa aduanera de Colombia, ésta significa mensajero y es usada alrededor del mundo para referirse al servicio de mensajería postal.</t>
        </r>
        <r>
          <rPr>
            <sz val="9"/>
            <color indexed="81"/>
            <rFont val="Tahoma"/>
            <family val="2"/>
          </rPr>
          <t xml:space="preserve">
</t>
        </r>
      </text>
    </comment>
    <comment ref="G4" authorId="0" shapeId="0" xr:uid="{00000000-0006-0000-0000-000002000000}">
      <text>
        <r>
          <rPr>
            <b/>
            <sz val="9"/>
            <color indexed="81"/>
            <rFont val="Tahoma"/>
            <family val="2"/>
          </rPr>
          <t>CELA Empresarial:
Las Subpartidas arancelarias: 9807100000 y 9807200000 que hacen referencia a la clasificación de Tráfico Postal y Envios de entrega rapida o mensajeria expresa, respectivamente, son usadas cuando el envío internacional no tiene la clasificación arancelaria propia del producto en Colombia, hace parte del capítulo 98 Disposiciones de tratamiento especial. Sin embargo es importante recordar que si se conoce la clasificación exacta del bien se debe usar esa.</t>
        </r>
      </text>
    </comment>
    <comment ref="G19" authorId="0" shapeId="0" xr:uid="{00000000-0006-0000-0000-000003000000}">
      <text>
        <r>
          <rPr>
            <b/>
            <sz val="9"/>
            <color indexed="81"/>
            <rFont val="Tahoma"/>
            <family val="2"/>
          </rPr>
          <t>CELA Empresarial:
La importacion de bienes objeto de envios por tráfico postal, urgentes o envios de entrega rapida, cuyo valor no exceda de doscientos dolares USD$ 200 el Impuesto del Valor Agregado (IVA) será excluido
(0%)</t>
        </r>
        <r>
          <rPr>
            <sz val="9"/>
            <color indexed="81"/>
            <rFont val="Tahoma"/>
            <family val="2"/>
          </rPr>
          <t xml:space="preserve">
</t>
        </r>
      </text>
    </comment>
    <comment ref="G20" authorId="0" shapeId="0" xr:uid="{00000000-0006-0000-0000-000004000000}">
      <text>
        <r>
          <rPr>
            <b/>
            <sz val="9"/>
            <color indexed="81"/>
            <rFont val="Tahoma"/>
            <family val="2"/>
          </rPr>
          <t xml:space="preserve">CELA Empresarial:
Cuando la mercancía esté sujeta al cumplimiento de normas técnicas o permisos especiales, igualmente se deben cumplir de forma previa a la llegada de la mercancía, en caso contrario la ADUANA está en la potestad de decomisar o retener la carga hasta que el importador entregue lo correspondiente.
</t>
        </r>
        <r>
          <rPr>
            <sz val="9"/>
            <color indexed="81"/>
            <rFont val="Tahoma"/>
            <family val="2"/>
          </rPr>
          <t xml:space="preserve">
</t>
        </r>
      </text>
    </comment>
  </commentList>
</comments>
</file>

<file path=xl/sharedStrings.xml><?xml version="1.0" encoding="utf-8"?>
<sst xmlns="http://schemas.openxmlformats.org/spreadsheetml/2006/main" count="55" uniqueCount="53">
  <si>
    <t>LIQUIDACIÓN TRIBUTOS Y TRANSPORTE COURRIER</t>
  </si>
  <si>
    <t>Fecha</t>
  </si>
  <si>
    <t>Agosto 17 de 2019</t>
  </si>
  <si>
    <t>Importación No</t>
  </si>
  <si>
    <t>Producto</t>
  </si>
  <si>
    <t xml:space="preserve">Juntas de caucho </t>
  </si>
  <si>
    <t>Subpartida</t>
  </si>
  <si>
    <t>Origen</t>
  </si>
  <si>
    <t>Guanzhou, China</t>
  </si>
  <si>
    <t>Cód. Acuerdo</t>
  </si>
  <si>
    <t>NA</t>
  </si>
  <si>
    <t>Grav. General</t>
  </si>
  <si>
    <t>Grav. Acuerdo</t>
  </si>
  <si>
    <t>% IVA</t>
  </si>
  <si>
    <t>T.C.</t>
  </si>
  <si>
    <t>Und Comercial</t>
  </si>
  <si>
    <t>Unidades</t>
  </si>
  <si>
    <t>Und Física</t>
  </si>
  <si>
    <t>Factura No.</t>
  </si>
  <si>
    <t>SLC-0123</t>
  </si>
  <si>
    <t>Cantidad</t>
  </si>
  <si>
    <t xml:space="preserve">Fecha: </t>
  </si>
  <si>
    <t>Octubre 12 de 2019</t>
  </si>
  <si>
    <t>Moneda Negociación USD</t>
  </si>
  <si>
    <t>Valor Unitario</t>
  </si>
  <si>
    <t>Valor de la mercancía</t>
  </si>
  <si>
    <t>Cargos en origen</t>
  </si>
  <si>
    <t>Valor del Flete Internacional</t>
  </si>
  <si>
    <t>Seguro Internacional</t>
  </si>
  <si>
    <t>Valor Arancel</t>
  </si>
  <si>
    <t>Valor IVA</t>
  </si>
  <si>
    <t>Vistos buenos</t>
  </si>
  <si>
    <t>Servicios de Aduana</t>
  </si>
  <si>
    <t>Valor total servicios de tráfico postal</t>
  </si>
  <si>
    <t>Valor total mercancía + servicios de tráfico postal</t>
  </si>
  <si>
    <t>Valor total mercancía + servicios de tráfico postal en COP</t>
  </si>
  <si>
    <t>CONSIDERACIONES SOBRE TRÁFICO POSTAL Y ENVIOS URGENTES, Artículo 253 y ss DEL DECRETO 1165/ 2019</t>
  </si>
  <si>
    <t>Deben llegar por la Red Oficial de Correos</t>
  </si>
  <si>
    <t>El valor no debe superar los USD 2000</t>
  </si>
  <si>
    <t>El peso no debe exceder los 50Kg</t>
  </si>
  <si>
    <t>Las dimensiones del envío no pueden superar 1,50m por ninguno de sus lados ni 3m en la suma de éstos.</t>
  </si>
  <si>
    <t>Que no superen las 6 unidades de la misma clase</t>
  </si>
  <si>
    <t>Que no incluyan bienes prohibidos por el Acuerdo de la Unión Postal Universal</t>
  </si>
  <si>
    <t>La guía aérea es la Declaración Simplificada de Importación y se deberá conservar por 5 años junto con todos los demás documentos soportes</t>
  </si>
  <si>
    <t>Las celdas de colores no se podrán modificar</t>
  </si>
  <si>
    <t>Los demás datos corresponderán a los costos de cada carga en particular</t>
  </si>
  <si>
    <t>Modifique los valores según cotización, en caso que no exista, solo escriba 0</t>
  </si>
  <si>
    <t>Carmenza Andrade</t>
  </si>
  <si>
    <t xml:space="preserve">Directora Ejecutiva </t>
  </si>
  <si>
    <t>SMART Logistic de Colombia Ltda.</t>
  </si>
  <si>
    <t>Comercio y Logística Internacional</t>
  </si>
  <si>
    <t>comercial@smartdecolombia.com</t>
  </si>
  <si>
    <t>https://smartdecolombia.com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</si>
</sst>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quot;$&quot;\ * #,##0_-;_-&quot;$&quot;\ * &quot;-&quot;_-;_-@_-"/>
    <numFmt numFmtId="165" formatCode="_-* #,##0_-;\-* #,##0_-;_-* &quot;-&quot;_-;_-@_-"/>
    <numFmt numFmtId="166" formatCode="_-[$COP]\ * #,##0_-;\-[$COP]\ * #,##0_-;_-[$COP]\ * &quot;-&quot;_-;_-@_-"/>
    <numFmt numFmtId="167" formatCode="_-[$USD]\ * #,##0.00_-;\-[$USD]\ * #,##0.00_-;_-[$USD]\ * &quot;-&quot;_-;_-@_-"/>
    <numFmt numFmtId="168" formatCode="_-[$USD]\ * #,##0.00_-;\-[$USD]\ * #,##0.00_-;_-[$USD]\ * &quot;-&quot;??_-;_-@_-"/>
    <numFmt numFmtId="169" formatCode="_-* #,##0.00_-;\-* #,##0.00_-;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8"/>
      <color theme="1"/>
      <name val="Calibri"/>
      <family val="2"/>
      <scheme val="minor"/>
    </font>
    <font>
      <b/>
      <sz val="8"/>
      <color theme="3" tint="-0.499984740745262"/>
      <name val="Calibri"/>
      <family val="2"/>
      <scheme val="minor"/>
    </font>
    <font>
      <u/>
      <sz val="11"/>
      <color theme="10"/>
      <name val="Calibri"/>
      <family val="2"/>
      <scheme val="minor"/>
    </font>
    <font>
      <b/>
      <u/>
      <sz val="8"/>
      <color theme="3" tint="-0.499984740745262"/>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50"/>
        <bgColor indexed="64"/>
      </patternFill>
    </fill>
    <fill>
      <patternFill patternType="solid">
        <fgColor rgb="FF91EBF7"/>
        <bgColor indexed="64"/>
      </patternFill>
    </fill>
    <fill>
      <patternFill patternType="solid">
        <fgColor theme="9" tint="0.79998168889431442"/>
        <bgColor indexed="64"/>
      </patternFill>
    </fill>
    <fill>
      <patternFill patternType="solid">
        <fgColor theme="8" tint="0.59999389629810485"/>
        <bgColor indexed="64"/>
      </patternFill>
    </fill>
  </fills>
  <borders count="4">
    <border>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cellStyleXfs>
  <cellXfs count="43">
    <xf numFmtId="0" fontId="0" fillId="0" borderId="0" xfId="0"/>
    <xf numFmtId="0" fontId="0" fillId="3" borderId="0" xfId="0" applyFill="1" applyProtection="1">
      <protection locked="0"/>
    </xf>
    <xf numFmtId="0" fontId="3" fillId="3" borderId="0" xfId="0" applyFont="1" applyFill="1" applyProtection="1">
      <protection hidden="1"/>
    </xf>
    <xf numFmtId="0" fontId="0" fillId="3" borderId="0" xfId="0" applyFill="1" applyAlignment="1" applyProtection="1">
      <protection locked="0"/>
    </xf>
    <xf numFmtId="49" fontId="0" fillId="3" borderId="0" xfId="0" applyNumberFormat="1" applyFill="1" applyAlignment="1" applyProtection="1">
      <alignment horizontal="right"/>
      <protection locked="0"/>
    </xf>
    <xf numFmtId="9" fontId="0" fillId="4" borderId="0" xfId="0" applyNumberFormat="1" applyFill="1" applyProtection="1">
      <protection hidden="1"/>
    </xf>
    <xf numFmtId="0" fontId="0" fillId="3" borderId="0" xfId="0" applyFill="1" applyProtection="1">
      <protection hidden="1"/>
    </xf>
    <xf numFmtId="9" fontId="0" fillId="3" borderId="0" xfId="0" applyNumberFormat="1" applyFill="1" applyProtection="1">
      <protection locked="0"/>
    </xf>
    <xf numFmtId="9" fontId="0" fillId="5" borderId="0" xfId="0" applyNumberFormat="1" applyFill="1" applyProtection="1">
      <protection hidden="1"/>
    </xf>
    <xf numFmtId="9" fontId="2" fillId="6" borderId="0" xfId="0" applyNumberFormat="1" applyFont="1" applyFill="1" applyProtection="1">
      <protection hidden="1"/>
    </xf>
    <xf numFmtId="166" fontId="0" fillId="3" borderId="0" xfId="2" applyNumberFormat="1" applyFont="1" applyFill="1" applyBorder="1" applyProtection="1">
      <protection locked="0"/>
    </xf>
    <xf numFmtId="166" fontId="0" fillId="3" borderId="0" xfId="2" applyNumberFormat="1" applyFont="1" applyFill="1" applyProtection="1">
      <protection locked="0"/>
    </xf>
    <xf numFmtId="165" fontId="0" fillId="3" borderId="0" xfId="1" applyFont="1" applyFill="1" applyProtection="1">
      <protection locked="0"/>
    </xf>
    <xf numFmtId="167" fontId="0" fillId="3" borderId="0" xfId="0" applyNumberFormat="1" applyFill="1" applyProtection="1">
      <protection locked="0"/>
    </xf>
    <xf numFmtId="0" fontId="2" fillId="2" borderId="1" xfId="0" applyFont="1" applyFill="1" applyBorder="1" applyProtection="1">
      <protection hidden="1"/>
    </xf>
    <xf numFmtId="0" fontId="2" fillId="2" borderId="2" xfId="0" applyFont="1" applyFill="1" applyBorder="1" applyProtection="1">
      <protection locked="0"/>
    </xf>
    <xf numFmtId="167" fontId="2" fillId="2" borderId="3" xfId="0" applyNumberFormat="1" applyFont="1" applyFill="1" applyBorder="1" applyProtection="1">
      <protection hidden="1"/>
    </xf>
    <xf numFmtId="0" fontId="3" fillId="7" borderId="0" xfId="0" applyFont="1" applyFill="1" applyProtection="1">
      <protection hidden="1"/>
    </xf>
    <xf numFmtId="167" fontId="3" fillId="7" borderId="0" xfId="0" applyNumberFormat="1" applyFont="1" applyFill="1" applyProtection="1">
      <protection hidden="1"/>
    </xf>
    <xf numFmtId="168" fontId="0" fillId="5" borderId="2" xfId="0" applyNumberFormat="1" applyFill="1" applyBorder="1" applyProtection="1">
      <protection hidden="1"/>
    </xf>
    <xf numFmtId="2" fontId="2" fillId="6" borderId="2" xfId="0" applyNumberFormat="1" applyFont="1" applyFill="1" applyBorder="1" applyProtection="1">
      <protection hidden="1"/>
    </xf>
    <xf numFmtId="169" fontId="2" fillId="2" borderId="3" xfId="1" applyNumberFormat="1" applyFont="1" applyFill="1" applyBorder="1" applyProtection="1">
      <protection hidden="1"/>
    </xf>
    <xf numFmtId="0" fontId="3" fillId="8" borderId="0" xfId="0" applyFont="1" applyFill="1" applyProtection="1">
      <protection hidden="1"/>
    </xf>
    <xf numFmtId="0" fontId="3" fillId="8" borderId="0" xfId="0" applyFont="1" applyFill="1" applyProtection="1">
      <protection locked="0"/>
    </xf>
    <xf numFmtId="167" fontId="3" fillId="8" borderId="0" xfId="0" applyNumberFormat="1" applyFont="1" applyFill="1" applyProtection="1">
      <protection hidden="1"/>
    </xf>
    <xf numFmtId="0" fontId="3" fillId="9" borderId="0" xfId="0" applyFont="1" applyFill="1" applyProtection="1">
      <protection hidden="1"/>
    </xf>
    <xf numFmtId="0" fontId="0" fillId="9" borderId="0" xfId="0" applyFill="1" applyProtection="1">
      <protection locked="0"/>
    </xf>
    <xf numFmtId="167" fontId="3" fillId="9" borderId="0" xfId="0" applyNumberFormat="1" applyFont="1" applyFill="1" applyProtection="1">
      <protection hidden="1"/>
    </xf>
    <xf numFmtId="0" fontId="3" fillId="4" borderId="0" xfId="0" applyFont="1" applyFill="1" applyProtection="1">
      <protection hidden="1"/>
    </xf>
    <xf numFmtId="0" fontId="0" fillId="4" borderId="0" xfId="0" applyFill="1" applyProtection="1">
      <protection locked="0"/>
    </xf>
    <xf numFmtId="164" fontId="3" fillId="4" borderId="0" xfId="2" applyFont="1" applyFill="1" applyProtection="1">
      <protection hidden="1"/>
    </xf>
    <xf numFmtId="0" fontId="0" fillId="3" borderId="0" xfId="0" applyFill="1" applyAlignment="1" applyProtection="1">
      <alignment horizontal="left" indent="1"/>
      <protection hidden="1"/>
    </xf>
    <xf numFmtId="0" fontId="0" fillId="3" borderId="0" xfId="0" applyFill="1" applyBorder="1" applyProtection="1">
      <protection hidden="1"/>
    </xf>
    <xf numFmtId="0" fontId="0" fillId="3" borderId="0" xfId="0" applyFill="1" applyAlignment="1" applyProtection="1">
      <alignment horizontal="left" indent="3"/>
      <protection hidden="1"/>
    </xf>
    <xf numFmtId="0" fontId="5" fillId="3" borderId="0" xfId="0" applyFont="1" applyFill="1" applyProtection="1">
      <protection locked="0"/>
    </xf>
    <xf numFmtId="0" fontId="6" fillId="3" borderId="0" xfId="0" applyFont="1" applyFill="1" applyAlignment="1" applyProtection="1">
      <alignment horizontal="right"/>
      <protection hidden="1"/>
    </xf>
    <xf numFmtId="0" fontId="5" fillId="3" borderId="0" xfId="0" applyFont="1" applyFill="1" applyProtection="1">
      <protection hidden="1"/>
    </xf>
    <xf numFmtId="0" fontId="5" fillId="3" borderId="0" xfId="0" applyFont="1" applyFill="1" applyBorder="1" applyProtection="1">
      <protection hidden="1"/>
    </xf>
    <xf numFmtId="0" fontId="8" fillId="3" borderId="0" xfId="3" applyFont="1" applyFill="1" applyAlignment="1" applyProtection="1">
      <alignment horizontal="right"/>
      <protection hidden="1"/>
    </xf>
    <xf numFmtId="0" fontId="0" fillId="3" borderId="0" xfId="0" applyFill="1" applyAlignment="1" applyProtection="1">
      <alignment horizontal="left" wrapText="1" indent="1"/>
      <protection hidden="1"/>
    </xf>
    <xf numFmtId="0" fontId="4" fillId="2" borderId="0" xfId="0" applyFont="1" applyFill="1" applyAlignment="1" applyProtection="1">
      <alignment horizontal="center"/>
      <protection hidden="1"/>
    </xf>
    <xf numFmtId="0" fontId="0" fillId="3" borderId="0" xfId="0" applyFill="1" applyAlignment="1" applyProtection="1">
      <alignment horizontal="left"/>
      <protection locked="0"/>
    </xf>
    <xf numFmtId="0" fontId="3" fillId="3" borderId="0" xfId="0" applyFont="1" applyFill="1" applyAlignment="1" applyProtection="1">
      <alignment horizontal="left" wrapText="1" indent="1"/>
      <protection hidden="1"/>
    </xf>
  </cellXfs>
  <cellStyles count="4">
    <cellStyle name="Hipervínculo" xfId="3" builtinId="8"/>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decolombia.com/" TargetMode="External"/><Relationship Id="rId1" Type="http://schemas.openxmlformats.org/officeDocument/2006/relationships/hyperlink" Target="mailto:comercial@smartdecolombi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tabSelected="1" workbookViewId="0">
      <selection activeCell="M12" sqref="M12"/>
    </sheetView>
  </sheetViews>
  <sheetFormatPr baseColWidth="10" defaultRowHeight="15" x14ac:dyDescent="0.25"/>
  <cols>
    <col min="1" max="1" width="14" style="1" bestFit="1" customWidth="1"/>
    <col min="2" max="2" width="12" style="1" bestFit="1" customWidth="1"/>
    <col min="3" max="3" width="11.42578125" style="1"/>
    <col min="4" max="4" width="9.7109375" style="1" customWidth="1"/>
    <col min="5" max="5" width="11.85546875" style="1" customWidth="1"/>
    <col min="6" max="6" width="15.5703125" style="1" customWidth="1"/>
    <col min="7" max="7" width="13.5703125" style="1" bestFit="1" customWidth="1"/>
    <col min="8" max="8" width="11.42578125" style="6"/>
    <col min="9" max="9" width="11.42578125" style="32"/>
    <col min="10" max="11" width="11.42578125" style="6"/>
    <col min="12" max="16384" width="11.42578125" style="1"/>
  </cols>
  <sheetData>
    <row r="1" spans="1:7" s="1" customFormat="1" ht="18.75" x14ac:dyDescent="0.3">
      <c r="A1" s="40" t="s">
        <v>0</v>
      </c>
      <c r="B1" s="40"/>
      <c r="C1" s="40"/>
      <c r="D1" s="40"/>
      <c r="E1" s="40"/>
      <c r="F1" s="40"/>
      <c r="G1" s="40"/>
    </row>
    <row r="3" spans="1:7" s="1" customFormat="1" x14ac:dyDescent="0.25">
      <c r="A3" s="2" t="s">
        <v>1</v>
      </c>
      <c r="B3" s="41" t="s">
        <v>2</v>
      </c>
      <c r="C3" s="41"/>
      <c r="D3" s="41"/>
      <c r="F3" s="2" t="s">
        <v>3</v>
      </c>
      <c r="G3" s="3">
        <v>289</v>
      </c>
    </row>
    <row r="4" spans="1:7" s="1" customFormat="1" x14ac:dyDescent="0.25">
      <c r="A4" s="2" t="s">
        <v>4</v>
      </c>
      <c r="B4" s="41" t="s">
        <v>5</v>
      </c>
      <c r="C4" s="41"/>
      <c r="D4" s="41"/>
      <c r="F4" s="2" t="s">
        <v>6</v>
      </c>
      <c r="G4" s="1">
        <v>9807100000</v>
      </c>
    </row>
    <row r="5" spans="1:7" s="1" customFormat="1" x14ac:dyDescent="0.25">
      <c r="A5" s="2" t="s">
        <v>7</v>
      </c>
      <c r="B5" s="41" t="s">
        <v>8</v>
      </c>
      <c r="C5" s="41"/>
      <c r="D5" s="41"/>
      <c r="F5" s="2" t="s">
        <v>9</v>
      </c>
      <c r="G5" s="4" t="s">
        <v>10</v>
      </c>
    </row>
    <row r="6" spans="1:7" s="1" customFormat="1" x14ac:dyDescent="0.25">
      <c r="A6" s="2" t="s">
        <v>11</v>
      </c>
      <c r="B6" s="5">
        <v>0.1</v>
      </c>
      <c r="C6" s="6"/>
      <c r="F6" s="2" t="s">
        <v>12</v>
      </c>
      <c r="G6" s="7" t="s">
        <v>10</v>
      </c>
    </row>
    <row r="7" spans="1:7" s="1" customFormat="1" x14ac:dyDescent="0.25">
      <c r="A7" s="2" t="s">
        <v>13</v>
      </c>
      <c r="B7" s="8">
        <v>0.19</v>
      </c>
      <c r="C7" s="9">
        <v>0</v>
      </c>
      <c r="F7" s="2" t="s">
        <v>14</v>
      </c>
      <c r="G7" s="10">
        <v>3500</v>
      </c>
    </row>
    <row r="8" spans="1:7" s="1" customFormat="1" x14ac:dyDescent="0.25">
      <c r="A8" s="2" t="s">
        <v>15</v>
      </c>
      <c r="B8" s="7" t="s">
        <v>16</v>
      </c>
      <c r="F8" s="2" t="s">
        <v>17</v>
      </c>
      <c r="G8" s="11" t="s">
        <v>16</v>
      </c>
    </row>
    <row r="9" spans="1:7" s="1" customFormat="1" x14ac:dyDescent="0.25">
      <c r="A9" s="2" t="s">
        <v>18</v>
      </c>
      <c r="B9" s="7" t="s">
        <v>19</v>
      </c>
      <c r="F9" s="2" t="s">
        <v>20</v>
      </c>
      <c r="G9" s="12">
        <v>3</v>
      </c>
    </row>
    <row r="10" spans="1:7" s="1" customFormat="1" x14ac:dyDescent="0.25">
      <c r="A10" s="2" t="s">
        <v>21</v>
      </c>
      <c r="B10" s="1" t="s">
        <v>22</v>
      </c>
      <c r="F10" s="2" t="s">
        <v>23</v>
      </c>
    </row>
    <row r="13" spans="1:7" s="1" customFormat="1" ht="15.75" thickBot="1" x14ac:dyDescent="0.3">
      <c r="A13" s="2" t="s">
        <v>24</v>
      </c>
      <c r="B13" s="13">
        <v>34</v>
      </c>
    </row>
    <row r="14" spans="1:7" s="1" customFormat="1" ht="16.5" thickTop="1" thickBot="1" x14ac:dyDescent="0.3">
      <c r="A14" s="14" t="s">
        <v>25</v>
      </c>
      <c r="B14" s="15"/>
      <c r="C14" s="15"/>
      <c r="D14" s="15"/>
      <c r="E14" s="15"/>
      <c r="F14" s="15"/>
      <c r="G14" s="16">
        <f>B13*G9</f>
        <v>102</v>
      </c>
    </row>
    <row r="15" spans="1:7" s="1" customFormat="1" ht="15.75" thickTop="1" x14ac:dyDescent="0.25">
      <c r="A15" s="6" t="s">
        <v>26</v>
      </c>
      <c r="G15" s="13">
        <v>23</v>
      </c>
    </row>
    <row r="16" spans="1:7" s="1" customFormat="1" x14ac:dyDescent="0.25">
      <c r="A16" s="6" t="s">
        <v>27</v>
      </c>
      <c r="G16" s="13">
        <v>420</v>
      </c>
    </row>
    <row r="17" spans="1:7" s="1" customFormat="1" x14ac:dyDescent="0.25">
      <c r="A17" s="6" t="s">
        <v>28</v>
      </c>
      <c r="G17" s="13">
        <v>20</v>
      </c>
    </row>
    <row r="18" spans="1:7" s="1" customFormat="1" ht="15.75" thickBot="1" x14ac:dyDescent="0.3">
      <c r="A18" s="17" t="s">
        <v>29</v>
      </c>
      <c r="B18" s="17"/>
      <c r="C18" s="17"/>
      <c r="D18" s="17"/>
      <c r="E18" s="17"/>
      <c r="F18" s="17"/>
      <c r="G18" s="18">
        <f>SUM(G14:G17)*B6</f>
        <v>56.5</v>
      </c>
    </row>
    <row r="19" spans="1:7" s="1" customFormat="1" ht="16.5" thickTop="1" thickBot="1" x14ac:dyDescent="0.3">
      <c r="A19" s="14" t="s">
        <v>30</v>
      </c>
      <c r="B19" s="15"/>
      <c r="C19" s="15"/>
      <c r="D19" s="15"/>
      <c r="E19" s="19">
        <f>SUM(G14:G18)*B7</f>
        <v>118.08500000000001</v>
      </c>
      <c r="F19" s="20">
        <f>IF(G14&lt;=200,C7,E19)</f>
        <v>0</v>
      </c>
      <c r="G19" s="21">
        <f>IF(G14&lt;=200,C7,E19)</f>
        <v>0</v>
      </c>
    </row>
    <row r="20" spans="1:7" s="1" customFormat="1" ht="15.75" thickTop="1" x14ac:dyDescent="0.25">
      <c r="A20" s="6" t="s">
        <v>31</v>
      </c>
      <c r="G20" s="13">
        <v>10</v>
      </c>
    </row>
    <row r="21" spans="1:7" s="1" customFormat="1" x14ac:dyDescent="0.25">
      <c r="A21" s="6" t="s">
        <v>32</v>
      </c>
      <c r="G21" s="13">
        <v>5</v>
      </c>
    </row>
    <row r="22" spans="1:7" s="1" customFormat="1" x14ac:dyDescent="0.25">
      <c r="A22" s="22" t="s">
        <v>33</v>
      </c>
      <c r="B22" s="23"/>
      <c r="C22" s="23"/>
      <c r="D22" s="23"/>
      <c r="E22" s="23"/>
      <c r="F22" s="23"/>
      <c r="G22" s="24">
        <f>SUM(G15:G21)</f>
        <v>534.5</v>
      </c>
    </row>
    <row r="23" spans="1:7" s="1" customFormat="1" x14ac:dyDescent="0.25">
      <c r="A23" s="25" t="s">
        <v>34</v>
      </c>
      <c r="B23" s="26"/>
      <c r="C23" s="26"/>
      <c r="D23" s="26"/>
      <c r="E23" s="26"/>
      <c r="F23" s="26"/>
      <c r="G23" s="27">
        <f>SUM(G14,G22)</f>
        <v>636.5</v>
      </c>
    </row>
    <row r="24" spans="1:7" s="1" customFormat="1" x14ac:dyDescent="0.25">
      <c r="A24" s="28" t="s">
        <v>35</v>
      </c>
      <c r="B24" s="29"/>
      <c r="C24" s="29"/>
      <c r="D24" s="29"/>
      <c r="E24" s="29"/>
      <c r="F24" s="29"/>
      <c r="G24" s="30">
        <f>G23*G7</f>
        <v>2227750</v>
      </c>
    </row>
    <row r="26" spans="1:7" s="1" customFormat="1" x14ac:dyDescent="0.25">
      <c r="A26" s="42" t="s">
        <v>36</v>
      </c>
      <c r="B26" s="42"/>
      <c r="C26" s="42"/>
      <c r="D26" s="42"/>
      <c r="E26" s="42"/>
      <c r="F26" s="42"/>
      <c r="G26" s="42"/>
    </row>
    <row r="27" spans="1:7" s="1" customFormat="1" x14ac:dyDescent="0.25">
      <c r="A27" s="42"/>
      <c r="B27" s="42"/>
      <c r="C27" s="42"/>
      <c r="D27" s="42"/>
      <c r="E27" s="42"/>
      <c r="F27" s="42"/>
      <c r="G27" s="42"/>
    </row>
    <row r="28" spans="1:7" s="1" customFormat="1" x14ac:dyDescent="0.25">
      <c r="A28" s="6"/>
      <c r="B28" s="6"/>
      <c r="C28" s="6"/>
      <c r="D28" s="6"/>
      <c r="E28" s="6"/>
      <c r="F28" s="6"/>
      <c r="G28" s="6"/>
    </row>
    <row r="29" spans="1:7" s="1" customFormat="1" x14ac:dyDescent="0.25">
      <c r="A29" s="31" t="s">
        <v>37</v>
      </c>
      <c r="B29" s="6"/>
      <c r="C29" s="6"/>
      <c r="D29" s="6"/>
      <c r="E29" s="6"/>
      <c r="F29" s="6"/>
      <c r="G29" s="6"/>
    </row>
    <row r="30" spans="1:7" s="1" customFormat="1" x14ac:dyDescent="0.25">
      <c r="A30" s="31" t="s">
        <v>38</v>
      </c>
      <c r="B30" s="6"/>
      <c r="C30" s="6"/>
      <c r="D30" s="6"/>
      <c r="E30" s="6"/>
      <c r="F30" s="6"/>
      <c r="G30" s="6"/>
    </row>
    <row r="31" spans="1:7" s="1" customFormat="1" x14ac:dyDescent="0.25">
      <c r="A31" s="31" t="s">
        <v>39</v>
      </c>
      <c r="B31" s="6"/>
      <c r="C31" s="6"/>
      <c r="D31" s="6"/>
      <c r="E31" s="6"/>
      <c r="F31" s="6"/>
      <c r="G31" s="6"/>
    </row>
    <row r="32" spans="1:7" s="1" customFormat="1" x14ac:dyDescent="0.25">
      <c r="A32" s="39" t="s">
        <v>40</v>
      </c>
      <c r="B32" s="39"/>
      <c r="C32" s="39"/>
      <c r="D32" s="39"/>
      <c r="E32" s="39"/>
      <c r="F32" s="39"/>
      <c r="G32" s="39"/>
    </row>
    <row r="33" spans="1:11" x14ac:dyDescent="0.25">
      <c r="A33" s="39"/>
      <c r="B33" s="39"/>
      <c r="C33" s="39"/>
      <c r="D33" s="39"/>
      <c r="E33" s="39"/>
      <c r="F33" s="39"/>
      <c r="G33" s="39"/>
    </row>
    <row r="34" spans="1:11" x14ac:dyDescent="0.25">
      <c r="A34" s="31" t="s">
        <v>41</v>
      </c>
      <c r="B34" s="6"/>
      <c r="C34" s="6"/>
      <c r="D34" s="6"/>
      <c r="E34" s="6"/>
      <c r="F34" s="6"/>
      <c r="G34" s="6"/>
    </row>
    <row r="35" spans="1:11" x14ac:dyDescent="0.25">
      <c r="A35" s="31" t="s">
        <v>42</v>
      </c>
      <c r="B35" s="6"/>
      <c r="C35" s="6"/>
      <c r="D35" s="6"/>
      <c r="E35" s="6"/>
      <c r="F35" s="6"/>
      <c r="G35" s="6"/>
    </row>
    <row r="36" spans="1:11" x14ac:dyDescent="0.25">
      <c r="A36" s="39" t="s">
        <v>43</v>
      </c>
      <c r="B36" s="39"/>
      <c r="C36" s="39"/>
      <c r="D36" s="39"/>
      <c r="E36" s="39"/>
      <c r="F36" s="39"/>
      <c r="G36" s="39"/>
    </row>
    <row r="37" spans="1:11" x14ac:dyDescent="0.25">
      <c r="A37" s="39"/>
      <c r="B37" s="39"/>
      <c r="C37" s="39"/>
      <c r="D37" s="39"/>
      <c r="E37" s="39"/>
      <c r="F37" s="39"/>
      <c r="G37" s="39"/>
    </row>
    <row r="39" spans="1:11" x14ac:dyDescent="0.25">
      <c r="A39" s="33" t="s">
        <v>44</v>
      </c>
    </row>
    <row r="40" spans="1:11" x14ac:dyDescent="0.25">
      <c r="A40" s="33" t="s">
        <v>45</v>
      </c>
    </row>
    <row r="41" spans="1:11" x14ac:dyDescent="0.25">
      <c r="A41" s="33" t="s">
        <v>46</v>
      </c>
    </row>
    <row r="42" spans="1:11" s="34" customFormat="1" ht="11.25" x14ac:dyDescent="0.2">
      <c r="G42" s="35" t="s">
        <v>47</v>
      </c>
      <c r="H42" s="36"/>
      <c r="I42" s="37"/>
      <c r="J42" s="36"/>
      <c r="K42" s="36"/>
    </row>
    <row r="43" spans="1:11" s="34" customFormat="1" ht="11.25" x14ac:dyDescent="0.2">
      <c r="G43" s="35" t="s">
        <v>48</v>
      </c>
      <c r="H43" s="36"/>
      <c r="I43" s="37"/>
      <c r="J43" s="36"/>
      <c r="K43" s="36"/>
    </row>
    <row r="44" spans="1:11" s="34" customFormat="1" ht="11.25" x14ac:dyDescent="0.2">
      <c r="G44" s="35" t="s">
        <v>49</v>
      </c>
      <c r="H44" s="36"/>
      <c r="I44" s="37"/>
      <c r="J44" s="36"/>
      <c r="K44" s="36"/>
    </row>
    <row r="45" spans="1:11" s="34" customFormat="1" ht="11.25" x14ac:dyDescent="0.2">
      <c r="G45" s="35" t="s">
        <v>50</v>
      </c>
      <c r="H45" s="36"/>
      <c r="I45" s="37"/>
      <c r="J45" s="36"/>
      <c r="K45" s="36"/>
    </row>
    <row r="46" spans="1:11" s="34" customFormat="1" ht="11.25" x14ac:dyDescent="0.2">
      <c r="G46" s="38" t="s">
        <v>51</v>
      </c>
      <c r="H46" s="36"/>
      <c r="I46" s="37"/>
      <c r="J46" s="36"/>
      <c r="K46" s="36"/>
    </row>
    <row r="47" spans="1:11" s="34" customFormat="1" ht="11.25" x14ac:dyDescent="0.2">
      <c r="G47" s="38" t="s">
        <v>52</v>
      </c>
      <c r="H47" s="36"/>
      <c r="I47" s="37"/>
      <c r="J47" s="36"/>
      <c r="K47" s="36"/>
    </row>
  </sheetData>
  <sheetProtection password="FAA0" sheet="1" objects="1" scenarios="1"/>
  <mergeCells count="7">
    <mergeCell ref="A36:G37"/>
    <mergeCell ref="A1:G1"/>
    <mergeCell ref="B3:D3"/>
    <mergeCell ref="B4:D4"/>
    <mergeCell ref="B5:D5"/>
    <mergeCell ref="A26:G27"/>
    <mergeCell ref="A32:G33"/>
  </mergeCells>
  <hyperlinks>
    <hyperlink ref="G46" r:id="rId1" xr:uid="{00000000-0004-0000-0000-000000000000}"/>
    <hyperlink ref="G47" r:id="rId2" xr:uid="{00000000-0004-0000-0000-000001000000}"/>
  </hyperlinks>
  <pageMargins left="0.7" right="0.7" top="0.75" bottom="0.75" header="0.3" footer="0.3"/>
  <pageSetup orientation="portrait" horizontalDpi="4294967295" verticalDpi="4294967295"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LIQUIDACION COURRIER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holding</cp:lastModifiedBy>
  <dcterms:created xsi:type="dcterms:W3CDTF">2019-12-10T15:31:17Z</dcterms:created>
  <dcterms:modified xsi:type="dcterms:W3CDTF">2022-11-29T13:33:19Z</dcterms:modified>
</cp:coreProperties>
</file>