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bookViews>
  <sheets>
    <sheet name="LIQUIDACIÓN ANTICIPO IMP" sheetId="1" r:id="rId1"/>
  </sheets>
  <definedNames>
    <definedName name="_xlnm.Print_Area" localSheetId="0">'LIQUIDACIÓN ANTICIPO IMP'!$A$1:$F$52</definedName>
  </definedNames>
  <calcPr calcId="144525"/>
</workbook>
</file>

<file path=xl/calcChain.xml><?xml version="1.0" encoding="utf-8"?>
<calcChain xmlns="http://schemas.openxmlformats.org/spreadsheetml/2006/main">
  <c r="F40" i="1" l="1"/>
  <c r="E34" i="1"/>
  <c r="F34" i="1" s="1"/>
  <c r="F46" i="1" s="1"/>
  <c r="F22" i="1"/>
  <c r="F41" i="1" s="1"/>
  <c r="F42" i="1" s="1"/>
  <c r="F17" i="1"/>
  <c r="F16" i="1"/>
  <c r="F15" i="1"/>
  <c r="F14" i="1"/>
  <c r="E12" i="1"/>
  <c r="F12" i="1" s="1"/>
  <c r="F43" i="1" l="1"/>
  <c r="F44" i="1" s="1"/>
  <c r="F48" i="1" s="1"/>
</calcChain>
</file>

<file path=xl/comments1.xml><?xml version="1.0" encoding="utf-8"?>
<comments xmlns="http://schemas.openxmlformats.org/spreadsheetml/2006/main">
  <authors>
    <author>Usuario de Windows</author>
  </authors>
  <commentList>
    <comment ref="F10" authorId="0">
      <text>
        <r>
          <rPr>
            <b/>
            <sz val="9"/>
            <color indexed="81"/>
            <rFont val="Tahoma"/>
            <family val="2"/>
          </rPr>
          <t>CELA Empresarial:
Los tributos de aduana siempre harán parte del anticipo. Las agencias de aduana, rara vez cubren este pago al estado, ha de ser un excelente cliente para que ocurra. Escriba el total liquidado</t>
        </r>
        <r>
          <rPr>
            <sz val="9"/>
            <color indexed="81"/>
            <rFont val="Tahoma"/>
            <family val="2"/>
          </rPr>
          <t xml:space="preserve">
</t>
        </r>
      </text>
    </comment>
    <comment ref="F11" authorId="0">
      <text>
        <r>
          <rPr>
            <b/>
            <sz val="9"/>
            <color indexed="81"/>
            <rFont val="Tahoma"/>
            <family val="2"/>
          </rPr>
          <t>CELA Empresarial:
Los servicios de agenciamiento son las actividades directas (también se conocen como ingresos propios) que realiza la agencia de aduanas y por lo que cobra por cada una. Algunas son de acuerdo a tarifas mínimas, otras son cobros específicos a su labor, por ejemplo los documentos.</t>
        </r>
        <r>
          <rPr>
            <sz val="9"/>
            <color indexed="81"/>
            <rFont val="Tahoma"/>
            <family val="2"/>
          </rPr>
          <t xml:space="preserve">
</t>
        </r>
      </text>
    </comment>
    <comment ref="F21" authorId="0">
      <text>
        <r>
          <rPr>
            <b/>
            <sz val="9"/>
            <color indexed="81"/>
            <rFont val="Tahoma"/>
            <family val="2"/>
          </rPr>
          <t>CELA Empresarial:
Los otros servicios que ofrece la agencia de aduanas (también son considerados ingresos propios), son los que el importador puede realizar, pero por diversos motivos decide contratarlos, en ese caso la agencia cobra por ese servicio adicional a sus actividades definidas.</t>
        </r>
        <r>
          <rPr>
            <sz val="9"/>
            <color indexed="81"/>
            <rFont val="Tahoma"/>
            <family val="2"/>
          </rPr>
          <t xml:space="preserve">
</t>
        </r>
      </text>
    </comment>
    <comment ref="F28" authorId="0">
      <text>
        <r>
          <rPr>
            <b/>
            <sz val="9"/>
            <color indexed="81"/>
            <rFont val="Tahoma"/>
            <family val="2"/>
          </rPr>
          <t>CELA Empresarial:
Los servicios logísticos, son cobros por las actividades portuarias, de almacenamiento y/o manipulación, lo mismo que lo concerniente al transporte de las cargas o mercancías dependiendo su naturaleza, estos cobros es lo que en Colombia comúnmente se conoce como "Cobros de Terceros" se deben pagar para cumplir la gestión aduanera y de entrega, las agencias deben facilitar las facturas correspondientes a cada operación cobrada, esto da seriedad, seguridad y un costeo real.</t>
        </r>
        <r>
          <rPr>
            <sz val="9"/>
            <color indexed="81"/>
            <rFont val="Tahoma"/>
            <family val="2"/>
          </rPr>
          <t xml:space="preserve">
</t>
        </r>
        <r>
          <rPr>
            <b/>
            <sz val="9"/>
            <color indexed="81"/>
            <rFont val="Tahoma"/>
            <family val="2"/>
          </rPr>
          <t>Se pueden incluir los cobros financieros de las transacciones surgidas en el proceso.</t>
        </r>
      </text>
    </comment>
    <comment ref="F29" authorId="0">
      <text>
        <r>
          <rPr>
            <b/>
            <sz val="9"/>
            <color indexed="81"/>
            <rFont val="Tahoma"/>
            <family val="2"/>
          </rPr>
          <t>CELA Empresarial:
Libera la carga y dependerá de las vairables con las que se contrate el servicio de transporte y la manera en que el importador generó el pago o estará por realizarlo, (INCOTERMS); las agencias de carga, no entregan los documentos de transporte si el servicio no está al día, de hecho la liberación documental depende de esto y la certificación del servicio igual.</t>
        </r>
      </text>
    </comment>
  </commentList>
</comments>
</file>

<file path=xl/sharedStrings.xml><?xml version="1.0" encoding="utf-8"?>
<sst xmlns="http://schemas.openxmlformats.org/spreadsheetml/2006/main" count="67" uniqueCount="67">
  <si>
    <t>LIQUIDACIÓN ANTICIPO DE IMPORTACIÓN</t>
  </si>
  <si>
    <t>Fecha</t>
  </si>
  <si>
    <t>Agosto 20 de 2019</t>
  </si>
  <si>
    <t>Importación No</t>
  </si>
  <si>
    <t>SLC-450</t>
  </si>
  <si>
    <t>Producto</t>
  </si>
  <si>
    <t>vidrios templados</t>
  </si>
  <si>
    <t>Subpartida</t>
  </si>
  <si>
    <t>Origen</t>
  </si>
  <si>
    <t>Chile, Santiago</t>
  </si>
  <si>
    <t>Aduana ingreso</t>
  </si>
  <si>
    <t>Buenaventura</t>
  </si>
  <si>
    <t>Dirección Seccional de Aduanas</t>
  </si>
  <si>
    <t>Bogotá</t>
  </si>
  <si>
    <t>INCOTERM</t>
  </si>
  <si>
    <t>FOB</t>
  </si>
  <si>
    <t>CIF</t>
  </si>
  <si>
    <t>T.C.</t>
  </si>
  <si>
    <t>CONCEPTO</t>
  </si>
  <si>
    <t>QTY</t>
  </si>
  <si>
    <t>TARIFA</t>
  </si>
  <si>
    <t>TARIFA MÍNIMA</t>
  </si>
  <si>
    <t>LIQUIDACIÓN</t>
  </si>
  <si>
    <t>TOTAL COP</t>
  </si>
  <si>
    <t>Tributos Aduaneros</t>
  </si>
  <si>
    <t>Servicios de Agenciamiento</t>
  </si>
  <si>
    <t>Agenciamiento Aduanero</t>
  </si>
  <si>
    <t>Gastos operativos de la Agencia</t>
  </si>
  <si>
    <t>Elaboración de formularios (DIM)</t>
  </si>
  <si>
    <t>Elaboración de formularios (DAV)</t>
  </si>
  <si>
    <t>Reconocimiento de mercancía (x Hora)</t>
  </si>
  <si>
    <t>Fotocopias y comunicaciones</t>
  </si>
  <si>
    <t>Servicio especial: Descargue Directo</t>
  </si>
  <si>
    <t>Otros Servicios de agenciamiento</t>
  </si>
  <si>
    <t>Otros Servicios</t>
  </si>
  <si>
    <t>Elaboración de Registro de importación</t>
  </si>
  <si>
    <t>Trámites de V.B, permisos y demás</t>
  </si>
  <si>
    <t>Trámites consulares</t>
  </si>
  <si>
    <t>Trámites ante SIC</t>
  </si>
  <si>
    <t>Acompañamiento de régimen especial</t>
  </si>
  <si>
    <t>otros trámites</t>
  </si>
  <si>
    <t>Servicios logísticos</t>
  </si>
  <si>
    <t>Liberación documental</t>
  </si>
  <si>
    <t>Desconsolidaciones</t>
  </si>
  <si>
    <t>Radicaciones documentales</t>
  </si>
  <si>
    <t>Endosos y comunicaciones</t>
  </si>
  <si>
    <t>Recargos por sobre peso</t>
  </si>
  <si>
    <t>Almacenaje</t>
  </si>
  <si>
    <t>Transportes internos</t>
  </si>
  <si>
    <t>Operación portuaria</t>
  </si>
  <si>
    <t>Logística de contenedores</t>
  </si>
  <si>
    <t>Otros cobros de operacón</t>
  </si>
  <si>
    <t>Subtotal Servicios de Agenciamiento</t>
  </si>
  <si>
    <t>Subtotal Otros Servicios</t>
  </si>
  <si>
    <t>SUBTOTAL SERVICIOS DE AGENCIA DE ADUANA</t>
  </si>
  <si>
    <t>IVA</t>
  </si>
  <si>
    <t>TOTAL SERVICIOS DE AGENCIA DE ADUANA</t>
  </si>
  <si>
    <t>Total servicios logísticos</t>
  </si>
  <si>
    <t>TRIBUTOS DE ADUANA + TOTAL AGENCIAMIENTO + LOGÍSTICA</t>
  </si>
  <si>
    <t>TOTAL ANTICIPO</t>
  </si>
  <si>
    <t>Carmenza Andrade</t>
  </si>
  <si>
    <t xml:space="preserve">Directora Ejecutiva </t>
  </si>
  <si>
    <t>SMART Logistic de Colombia Ltda.</t>
  </si>
  <si>
    <t>Comercio y Logística Internacional</t>
  </si>
  <si>
    <t>comercial@smartdecolombia.com</t>
  </si>
  <si>
    <t>https://smartdecolombia.com</t>
  </si>
  <si>
    <t>Análisis arancelario (x subpartida)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</si>
</sst>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41" formatCode="_-* #,##0_-;\-* #,##0_-;_-* &quot;-&quot;_-;_-@_-"/>
    <numFmt numFmtId="164" formatCode="_-* #,##0.00_-;\-* #,##0.00_-;_-* &quot;-&quot;_-;_-@_-"/>
    <numFmt numFmtId="165" formatCode="_-[$USD]\ * #,##0_-;\-[$USD]\ * #,##0_-;_-[$USD]\ * &quot;-&quot;_-;_-@_-"/>
  </numFmts>
  <fonts count="12" x14ac:knownFonts="1">
    <font>
      <sz val="11"/>
      <color theme="1"/>
      <name val="Calibri"/>
      <family val="2"/>
      <scheme val="minor"/>
    </font>
    <font>
      <sz val="11"/>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color theme="0"/>
      <name val="Calibri"/>
      <family val="2"/>
      <scheme val="minor"/>
    </font>
    <font>
      <b/>
      <sz val="9"/>
      <color indexed="81"/>
      <name val="Tahoma"/>
      <family val="2"/>
    </font>
    <font>
      <sz val="9"/>
      <color indexed="81"/>
      <name val="Tahoma"/>
      <family val="2"/>
    </font>
    <font>
      <b/>
      <sz val="8"/>
      <color theme="3" tint="-0.499984740745262"/>
      <name val="Calibri"/>
      <family val="2"/>
      <scheme val="minor"/>
    </font>
    <font>
      <u/>
      <sz val="11"/>
      <color theme="10"/>
      <name val="Calibri"/>
      <family val="2"/>
      <scheme val="minor"/>
    </font>
    <font>
      <b/>
      <u/>
      <sz val="8"/>
      <color theme="3" tint="-0.499984740745262"/>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theme="9" tint="0.39997558519241921"/>
        <bgColor indexed="64"/>
      </patternFill>
    </fill>
    <fill>
      <patternFill patternType="solid">
        <fgColor theme="1"/>
        <bgColor indexed="64"/>
      </patternFill>
    </fill>
    <fill>
      <patternFill patternType="solid">
        <fgColor rgb="FF002060"/>
        <bgColor indexed="64"/>
      </patternFill>
    </fill>
    <fill>
      <patternFill patternType="solid">
        <fgColor rgb="FF0070C0"/>
        <bgColor indexed="64"/>
      </patternFill>
    </fill>
    <fill>
      <patternFill patternType="solid">
        <fgColor theme="6" tint="0.39997558519241921"/>
        <bgColor indexed="64"/>
      </patternFill>
    </fill>
    <fill>
      <patternFill patternType="solid">
        <fgColor rgb="FF7030A0"/>
        <bgColor indexed="64"/>
      </patternFill>
    </fill>
    <fill>
      <patternFill patternType="solid">
        <fgColor theme="5" tint="-0.499984740745262"/>
        <bgColor indexed="64"/>
      </patternFill>
    </fill>
    <fill>
      <patternFill patternType="solid">
        <fgColor theme="0" tint="-0.34998626667073579"/>
        <bgColor indexed="64"/>
      </patternFill>
    </fill>
    <fill>
      <patternFill patternType="solid">
        <fgColor theme="3" tint="0.59999389629810485"/>
        <bgColor indexed="64"/>
      </patternFill>
    </fill>
  </fills>
  <borders count="8">
    <border>
      <left/>
      <right/>
      <top/>
      <bottom/>
      <diagonal/>
    </border>
    <border>
      <left/>
      <right/>
      <top style="dotted">
        <color auto="1"/>
      </top>
      <bottom style="dotted">
        <color auto="1"/>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bottom style="dotted">
        <color auto="1"/>
      </bottom>
      <diagonal/>
    </border>
    <border>
      <left/>
      <right/>
      <top style="dotted">
        <color auto="1"/>
      </top>
      <bottom/>
      <diagonal/>
    </border>
    <border>
      <left/>
      <right/>
      <top style="thin">
        <color indexed="64"/>
      </top>
      <bottom style="medium">
        <color indexed="64"/>
      </bottom>
      <diagonal/>
    </border>
  </borders>
  <cellStyleXfs count="5">
    <xf numFmtId="0" fontId="0" fillId="0" borderId="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78">
    <xf numFmtId="0" fontId="0" fillId="0" borderId="0" xfId="0"/>
    <xf numFmtId="0" fontId="2" fillId="2" borderId="0" xfId="0" applyFont="1" applyFill="1" applyAlignment="1" applyProtection="1">
      <alignment horizontal="center"/>
      <protection locked="0"/>
    </xf>
    <xf numFmtId="0" fontId="3" fillId="3" borderId="0" xfId="0" applyFont="1" applyFill="1" applyProtection="1">
      <protection locked="0"/>
    </xf>
    <xf numFmtId="0" fontId="4" fillId="3" borderId="0" xfId="0" applyFont="1" applyFill="1" applyProtection="1">
      <protection locked="0"/>
    </xf>
    <xf numFmtId="164" fontId="3" fillId="3" borderId="0" xfId="1" applyNumberFormat="1" applyFont="1" applyFill="1" applyBorder="1" applyAlignment="1" applyProtection="1">
      <alignment horizontal="center"/>
      <protection locked="0"/>
    </xf>
    <xf numFmtId="164" fontId="3" fillId="3" borderId="0" xfId="1" applyNumberFormat="1" applyFont="1" applyFill="1" applyBorder="1" applyAlignment="1" applyProtection="1">
      <protection locked="0"/>
    </xf>
    <xf numFmtId="0" fontId="3" fillId="3" borderId="0" xfId="1" applyNumberFormat="1" applyFont="1" applyFill="1" applyBorder="1" applyAlignment="1" applyProtection="1">
      <protection locked="0"/>
    </xf>
    <xf numFmtId="165" fontId="3" fillId="3" borderId="0" xfId="1" applyNumberFormat="1" applyFont="1" applyFill="1" applyBorder="1" applyAlignment="1" applyProtection="1">
      <protection locked="0"/>
    </xf>
    <xf numFmtId="165" fontId="3" fillId="4" borderId="0" xfId="1" applyNumberFormat="1" applyFont="1" applyFill="1" applyBorder="1" applyAlignment="1" applyProtection="1">
      <alignment horizontal="center"/>
      <protection locked="0"/>
    </xf>
    <xf numFmtId="164" fontId="3" fillId="5" borderId="1" xfId="1" applyNumberFormat="1" applyFont="1" applyFill="1" applyBorder="1" applyAlignment="1" applyProtection="1">
      <protection locked="0"/>
    </xf>
    <xf numFmtId="0" fontId="3" fillId="5" borderId="0" xfId="0" applyFont="1" applyFill="1" applyProtection="1">
      <protection locked="0"/>
    </xf>
    <xf numFmtId="41" fontId="3" fillId="5" borderId="0" xfId="0" applyNumberFormat="1" applyFont="1" applyFill="1" applyProtection="1">
      <protection locked="0"/>
    </xf>
    <xf numFmtId="164" fontId="2" fillId="6" borderId="0" xfId="1" applyNumberFormat="1" applyFont="1" applyFill="1" applyBorder="1" applyAlignment="1" applyProtection="1">
      <alignment horizontal="center"/>
      <protection locked="0"/>
    </xf>
    <xf numFmtId="164" fontId="4" fillId="3" borderId="0" xfId="1" applyNumberFormat="1" applyFont="1" applyFill="1" applyBorder="1" applyAlignment="1" applyProtection="1">
      <protection locked="0"/>
    </xf>
    <xf numFmtId="164" fontId="5" fillId="4" borderId="3" xfId="1" applyNumberFormat="1" applyFont="1" applyFill="1" applyBorder="1" applyAlignment="1" applyProtection="1">
      <protection locked="0"/>
    </xf>
    <xf numFmtId="164" fontId="5" fillId="3" borderId="0" xfId="1" applyNumberFormat="1" applyFont="1" applyFill="1" applyBorder="1" applyAlignment="1" applyProtection="1">
      <protection locked="0"/>
    </xf>
    <xf numFmtId="164" fontId="2" fillId="7" borderId="0" xfId="1" applyNumberFormat="1" applyFont="1" applyFill="1" applyBorder="1" applyAlignment="1" applyProtection="1">
      <protection locked="0"/>
    </xf>
    <xf numFmtId="41" fontId="6" fillId="7" borderId="0" xfId="1" applyNumberFormat="1" applyFont="1" applyFill="1" applyBorder="1" applyAlignment="1" applyProtection="1">
      <protection locked="0"/>
    </xf>
    <xf numFmtId="164" fontId="3" fillId="3" borderId="5" xfId="1" applyNumberFormat="1" applyFont="1" applyFill="1" applyBorder="1" applyAlignment="1" applyProtection="1">
      <protection locked="0"/>
    </xf>
    <xf numFmtId="10" fontId="3" fillId="3" borderId="5" xfId="3" applyNumberFormat="1" applyFont="1" applyFill="1" applyBorder="1" applyAlignment="1" applyProtection="1">
      <protection locked="0"/>
    </xf>
    <xf numFmtId="42" fontId="3" fillId="3" borderId="5" xfId="2" applyFont="1" applyFill="1" applyBorder="1" applyAlignment="1" applyProtection="1">
      <protection locked="0"/>
    </xf>
    <xf numFmtId="164" fontId="3" fillId="8" borderId="5" xfId="1" applyNumberFormat="1" applyFont="1" applyFill="1" applyBorder="1" applyAlignment="1" applyProtection="1">
      <protection hidden="1"/>
    </xf>
    <xf numFmtId="41" fontId="3" fillId="8" borderId="5" xfId="1" applyNumberFormat="1" applyFont="1" applyFill="1" applyBorder="1" applyAlignment="1" applyProtection="1">
      <protection hidden="1"/>
    </xf>
    <xf numFmtId="164" fontId="3" fillId="3" borderId="1" xfId="1" applyNumberFormat="1" applyFont="1" applyFill="1" applyBorder="1" applyAlignment="1" applyProtection="1">
      <protection locked="0"/>
    </xf>
    <xf numFmtId="41" fontId="3" fillId="3" borderId="1" xfId="1" applyNumberFormat="1" applyFont="1" applyFill="1" applyBorder="1" applyAlignment="1" applyProtection="1">
      <protection locked="0"/>
    </xf>
    <xf numFmtId="41" fontId="3" fillId="3" borderId="1" xfId="1" applyNumberFormat="1" applyFont="1" applyFill="1" applyBorder="1" applyAlignment="1" applyProtection="1">
      <alignment horizontal="center"/>
      <protection locked="0"/>
    </xf>
    <xf numFmtId="41" fontId="3" fillId="8" borderId="1" xfId="1" applyNumberFormat="1" applyFont="1" applyFill="1" applyBorder="1" applyAlignment="1" applyProtection="1">
      <protection hidden="1"/>
    </xf>
    <xf numFmtId="164" fontId="3" fillId="3" borderId="6" xfId="1" applyNumberFormat="1" applyFont="1" applyFill="1" applyBorder="1" applyAlignment="1" applyProtection="1">
      <protection locked="0"/>
    </xf>
    <xf numFmtId="41" fontId="3" fillId="3" borderId="6" xfId="1" applyNumberFormat="1" applyFont="1" applyFill="1" applyBorder="1" applyAlignment="1" applyProtection="1">
      <protection locked="0"/>
    </xf>
    <xf numFmtId="164" fontId="2" fillId="9" borderId="0" xfId="1" applyNumberFormat="1" applyFont="1" applyFill="1" applyBorder="1" applyAlignment="1" applyProtection="1">
      <protection locked="0"/>
    </xf>
    <xf numFmtId="164" fontId="6" fillId="9" borderId="0" xfId="1" applyNumberFormat="1" applyFont="1" applyFill="1" applyBorder="1" applyAlignment="1" applyProtection="1">
      <protection locked="0"/>
    </xf>
    <xf numFmtId="41" fontId="6" fillId="9" borderId="0" xfId="1" applyNumberFormat="1" applyFont="1" applyFill="1" applyBorder="1" applyAlignment="1" applyProtection="1">
      <protection locked="0"/>
    </xf>
    <xf numFmtId="41" fontId="3" fillId="3" borderId="5" xfId="1" applyNumberFormat="1" applyFont="1" applyFill="1" applyBorder="1" applyAlignment="1" applyProtection="1">
      <alignment horizontal="center"/>
      <protection locked="0"/>
    </xf>
    <xf numFmtId="164" fontId="2" fillId="10" borderId="0" xfId="1" applyNumberFormat="1" applyFont="1" applyFill="1" applyBorder="1" applyAlignment="1" applyProtection="1">
      <protection locked="0"/>
    </xf>
    <xf numFmtId="164" fontId="6" fillId="10" borderId="0" xfId="1" applyNumberFormat="1" applyFont="1" applyFill="1" applyBorder="1" applyAlignment="1" applyProtection="1">
      <protection locked="0"/>
    </xf>
    <xf numFmtId="41" fontId="6" fillId="10" borderId="0" xfId="1" applyNumberFormat="1" applyFont="1" applyFill="1" applyBorder="1" applyAlignment="1" applyProtection="1">
      <protection locked="0"/>
    </xf>
    <xf numFmtId="41" fontId="3" fillId="3" borderId="5" xfId="1" applyNumberFormat="1" applyFont="1" applyFill="1" applyBorder="1" applyAlignment="1" applyProtection="1">
      <protection locked="0"/>
    </xf>
    <xf numFmtId="0" fontId="3" fillId="3" borderId="1" xfId="0" applyFont="1" applyFill="1" applyBorder="1" applyProtection="1">
      <protection locked="0"/>
    </xf>
    <xf numFmtId="41" fontId="3" fillId="3" borderId="1" xfId="0" applyNumberFormat="1" applyFont="1" applyFill="1" applyBorder="1" applyProtection="1">
      <protection locked="0"/>
    </xf>
    <xf numFmtId="164" fontId="3" fillId="3" borderId="0" xfId="0" applyNumberFormat="1" applyFont="1" applyFill="1" applyProtection="1">
      <protection locked="0"/>
    </xf>
    <xf numFmtId="0" fontId="3" fillId="3" borderId="1" xfId="0" applyFont="1" applyFill="1" applyBorder="1" applyAlignment="1" applyProtection="1">
      <alignment wrapText="1"/>
      <protection locked="0"/>
    </xf>
    <xf numFmtId="41" fontId="3" fillId="3" borderId="1" xfId="0" applyNumberFormat="1" applyFont="1" applyFill="1" applyBorder="1" applyAlignment="1" applyProtection="1">
      <alignment wrapText="1"/>
      <protection locked="0"/>
    </xf>
    <xf numFmtId="0" fontId="3" fillId="3" borderId="0" xfId="0" applyFont="1" applyFill="1" applyAlignment="1" applyProtection="1">
      <alignment wrapText="1"/>
      <protection locked="0"/>
    </xf>
    <xf numFmtId="10" fontId="3" fillId="3" borderId="1" xfId="0" applyNumberFormat="1" applyFont="1" applyFill="1" applyBorder="1" applyAlignment="1" applyProtection="1">
      <alignment wrapText="1"/>
      <protection locked="0"/>
    </xf>
    <xf numFmtId="41" fontId="3" fillId="3" borderId="1" xfId="1" applyFont="1" applyFill="1" applyBorder="1" applyAlignment="1" applyProtection="1">
      <alignment wrapText="1"/>
      <protection locked="0"/>
    </xf>
    <xf numFmtId="41" fontId="3" fillId="8" borderId="1" xfId="1" applyFont="1" applyFill="1" applyBorder="1" applyAlignment="1" applyProtection="1">
      <alignment wrapText="1"/>
      <protection hidden="1"/>
    </xf>
    <xf numFmtId="164" fontId="2" fillId="7" borderId="1" xfId="1" applyNumberFormat="1" applyFont="1" applyFill="1" applyBorder="1" applyAlignment="1" applyProtection="1">
      <protection locked="0"/>
    </xf>
    <xf numFmtId="0" fontId="2" fillId="7" borderId="1" xfId="0" applyFont="1" applyFill="1" applyBorder="1" applyProtection="1">
      <protection locked="0"/>
    </xf>
    <xf numFmtId="41" fontId="2" fillId="7" borderId="1" xfId="0" applyNumberFormat="1" applyFont="1" applyFill="1" applyBorder="1" applyProtection="1">
      <protection hidden="1"/>
    </xf>
    <xf numFmtId="164" fontId="2" fillId="9" borderId="6" xfId="1" applyNumberFormat="1" applyFont="1" applyFill="1" applyBorder="1" applyAlignment="1" applyProtection="1">
      <protection locked="0"/>
    </xf>
    <xf numFmtId="0" fontId="2" fillId="9" borderId="6" xfId="0" applyFont="1" applyFill="1" applyBorder="1" applyProtection="1">
      <protection locked="0"/>
    </xf>
    <xf numFmtId="41" fontId="2" fillId="9" borderId="6" xfId="0" applyNumberFormat="1" applyFont="1" applyFill="1" applyBorder="1" applyProtection="1">
      <protection hidden="1"/>
    </xf>
    <xf numFmtId="164" fontId="4" fillId="3" borderId="7" xfId="1" applyNumberFormat="1" applyFont="1" applyFill="1" applyBorder="1" applyAlignment="1" applyProtection="1">
      <protection locked="0"/>
    </xf>
    <xf numFmtId="0" fontId="4" fillId="3" borderId="7" xfId="0" applyFont="1" applyFill="1" applyBorder="1" applyProtection="1">
      <protection locked="0"/>
    </xf>
    <xf numFmtId="41" fontId="4" fillId="3" borderId="7" xfId="0" applyNumberFormat="1" applyFont="1" applyFill="1" applyBorder="1" applyProtection="1">
      <protection hidden="1"/>
    </xf>
    <xf numFmtId="164" fontId="4" fillId="11" borderId="0" xfId="1" applyNumberFormat="1" applyFont="1" applyFill="1" applyBorder="1" applyAlignment="1" applyProtection="1">
      <protection locked="0"/>
    </xf>
    <xf numFmtId="9" fontId="4" fillId="11" borderId="0" xfId="3" applyFont="1" applyFill="1" applyBorder="1" applyProtection="1">
      <protection locked="0"/>
    </xf>
    <xf numFmtId="0" fontId="4" fillId="11" borderId="0" xfId="0" applyFont="1" applyFill="1" applyBorder="1" applyProtection="1">
      <protection locked="0"/>
    </xf>
    <xf numFmtId="41" fontId="4" fillId="11" borderId="0" xfId="0" applyNumberFormat="1" applyFont="1" applyFill="1" applyBorder="1" applyProtection="1">
      <protection hidden="1"/>
    </xf>
    <xf numFmtId="164" fontId="2" fillId="10" borderId="1" xfId="1" applyNumberFormat="1" applyFont="1" applyFill="1" applyBorder="1" applyAlignment="1" applyProtection="1">
      <protection locked="0"/>
    </xf>
    <xf numFmtId="0" fontId="2" fillId="10" borderId="1" xfId="0" applyFont="1" applyFill="1" applyBorder="1" applyProtection="1">
      <protection locked="0"/>
    </xf>
    <xf numFmtId="41" fontId="2" fillId="10" borderId="1" xfId="0" applyNumberFormat="1" applyFont="1" applyFill="1" applyBorder="1" applyProtection="1">
      <protection hidden="1"/>
    </xf>
    <xf numFmtId="0" fontId="4" fillId="3" borderId="0" xfId="0" applyFont="1" applyFill="1" applyProtection="1">
      <protection hidden="1"/>
    </xf>
    <xf numFmtId="0" fontId="2" fillId="2" borderId="0" xfId="0" applyFont="1" applyFill="1" applyBorder="1" applyProtection="1">
      <protection locked="0"/>
    </xf>
    <xf numFmtId="41" fontId="2" fillId="2" borderId="0" xfId="0" applyNumberFormat="1" applyFont="1" applyFill="1" applyBorder="1" applyProtection="1">
      <protection hidden="1"/>
    </xf>
    <xf numFmtId="0" fontId="3" fillId="0" borderId="0" xfId="0" applyFont="1" applyProtection="1">
      <protection locked="0"/>
    </xf>
    <xf numFmtId="0" fontId="9" fillId="3" borderId="0" xfId="0" applyFont="1" applyFill="1" applyAlignment="1" applyProtection="1">
      <alignment horizontal="right"/>
      <protection locked="0"/>
    </xf>
    <xf numFmtId="0" fontId="11" fillId="3" borderId="0" xfId="4" applyFont="1" applyFill="1" applyAlignment="1" applyProtection="1">
      <alignment horizontal="right"/>
      <protection locked="0"/>
    </xf>
    <xf numFmtId="164" fontId="3" fillId="5" borderId="0" xfId="1" applyNumberFormat="1" applyFont="1" applyFill="1" applyBorder="1" applyAlignment="1" applyProtection="1">
      <protection locked="0"/>
    </xf>
    <xf numFmtId="0" fontId="3" fillId="5" borderId="0" xfId="0" applyFont="1" applyFill="1" applyBorder="1" applyProtection="1">
      <protection locked="0"/>
    </xf>
    <xf numFmtId="41" fontId="3" fillId="5" borderId="0" xfId="0" applyNumberFormat="1" applyFont="1" applyFill="1" applyBorder="1" applyProtection="1">
      <protection locked="0"/>
    </xf>
    <xf numFmtId="0" fontId="3" fillId="3" borderId="0" xfId="0" applyFont="1" applyFill="1" applyBorder="1" applyProtection="1">
      <protection locked="0"/>
    </xf>
    <xf numFmtId="164" fontId="4" fillId="4" borderId="2" xfId="1" applyNumberFormat="1" applyFont="1" applyFill="1" applyBorder="1" applyAlignment="1" applyProtection="1">
      <protection locked="0"/>
    </xf>
    <xf numFmtId="41" fontId="5" fillId="4" borderId="4" xfId="1" applyNumberFormat="1" applyFont="1" applyFill="1" applyBorder="1" applyAlignment="1" applyProtection="1">
      <protection locked="0"/>
    </xf>
    <xf numFmtId="0" fontId="4" fillId="12" borderId="0" xfId="0" applyFont="1" applyFill="1" applyProtection="1">
      <protection locked="0"/>
    </xf>
    <xf numFmtId="164" fontId="3" fillId="12" borderId="0" xfId="1" applyNumberFormat="1" applyFont="1" applyFill="1" applyBorder="1" applyAlignment="1" applyProtection="1">
      <protection locked="0"/>
    </xf>
    <xf numFmtId="165" fontId="3" fillId="12" borderId="0" xfId="1" applyNumberFormat="1" applyFont="1" applyFill="1" applyBorder="1" applyAlignment="1" applyProtection="1">
      <protection locked="0"/>
    </xf>
    <xf numFmtId="42" fontId="4" fillId="3" borderId="0" xfId="2" applyFont="1" applyFill="1" applyBorder="1" applyAlignment="1" applyProtection="1">
      <protection locked="0"/>
    </xf>
  </cellXfs>
  <cellStyles count="5">
    <cellStyle name="Hipervínculo" xfId="4" builtinId="8"/>
    <cellStyle name="Millares [0]" xfId="1" builtinId="6"/>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martdecolombia.com/" TargetMode="External"/><Relationship Id="rId1" Type="http://schemas.openxmlformats.org/officeDocument/2006/relationships/hyperlink" Target="mailto:comercial@smartdecolombia.com"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5"/>
  <sheetViews>
    <sheetView tabSelected="1" zoomScaleNormal="100" workbookViewId="0">
      <selection activeCell="B23" sqref="B23"/>
    </sheetView>
  </sheetViews>
  <sheetFormatPr baseColWidth="10" defaultRowHeight="12.75" x14ac:dyDescent="0.2"/>
  <cols>
    <col min="1" max="1" width="32.42578125" style="2" customWidth="1"/>
    <col min="2" max="2" width="6" style="2" bestFit="1" customWidth="1"/>
    <col min="3" max="3" width="11" style="2" bestFit="1" customWidth="1"/>
    <col min="4" max="4" width="15.42578125" style="2" customWidth="1"/>
    <col min="5" max="5" width="16.85546875" style="2" bestFit="1" customWidth="1"/>
    <col min="6" max="6" width="14.140625" style="2" bestFit="1" customWidth="1"/>
    <col min="7" max="8" width="11.42578125" style="2"/>
    <col min="9" max="9" width="12.42578125" style="2" bestFit="1" customWidth="1"/>
    <col min="10" max="16384" width="11.42578125" style="2"/>
  </cols>
  <sheetData>
    <row r="1" spans="1:7" x14ac:dyDescent="0.2">
      <c r="A1" s="1" t="s">
        <v>0</v>
      </c>
      <c r="B1" s="1"/>
      <c r="C1" s="1"/>
      <c r="D1" s="1"/>
      <c r="E1" s="1"/>
      <c r="F1" s="1"/>
    </row>
    <row r="2" spans="1:7" ht="3" customHeight="1" x14ac:dyDescent="0.2"/>
    <row r="3" spans="1:7" s="5" customFormat="1" x14ac:dyDescent="0.2">
      <c r="A3" s="3" t="s">
        <v>1</v>
      </c>
      <c r="B3" s="4" t="s">
        <v>2</v>
      </c>
      <c r="C3" s="4"/>
      <c r="D3" s="3" t="s">
        <v>3</v>
      </c>
      <c r="E3" s="5" t="s">
        <v>4</v>
      </c>
    </row>
    <row r="4" spans="1:7" s="5" customFormat="1" x14ac:dyDescent="0.2">
      <c r="A4" s="3" t="s">
        <v>5</v>
      </c>
      <c r="B4" s="4" t="s">
        <v>6</v>
      </c>
      <c r="C4" s="4"/>
      <c r="D4" s="3" t="s">
        <v>7</v>
      </c>
      <c r="E4" s="6">
        <v>45678900</v>
      </c>
    </row>
    <row r="5" spans="1:7" s="5" customFormat="1" x14ac:dyDescent="0.2">
      <c r="A5" s="3" t="s">
        <v>8</v>
      </c>
      <c r="B5" s="4" t="s">
        <v>9</v>
      </c>
      <c r="C5" s="4"/>
      <c r="D5" s="3" t="s">
        <v>10</v>
      </c>
      <c r="E5" s="5" t="s">
        <v>11</v>
      </c>
    </row>
    <row r="6" spans="1:7" s="5" customFormat="1" x14ac:dyDescent="0.2">
      <c r="A6" s="3" t="s">
        <v>12</v>
      </c>
      <c r="B6" s="4" t="s">
        <v>13</v>
      </c>
      <c r="C6" s="4"/>
      <c r="D6" s="74" t="s">
        <v>14</v>
      </c>
      <c r="E6" s="75" t="s">
        <v>15</v>
      </c>
      <c r="F6" s="76">
        <v>13450</v>
      </c>
      <c r="G6" s="7"/>
    </row>
    <row r="7" spans="1:7" s="5" customFormat="1" x14ac:dyDescent="0.2">
      <c r="A7" s="3" t="s">
        <v>16</v>
      </c>
      <c r="B7" s="8">
        <v>150000</v>
      </c>
      <c r="C7" s="8"/>
      <c r="D7" s="3" t="s">
        <v>17</v>
      </c>
      <c r="E7" s="77">
        <v>3200</v>
      </c>
    </row>
    <row r="8" spans="1:7" s="71" customFormat="1" ht="2.25" customHeight="1" x14ac:dyDescent="0.2">
      <c r="A8" s="68"/>
      <c r="B8" s="69"/>
      <c r="C8" s="69"/>
      <c r="D8" s="69"/>
      <c r="E8" s="69"/>
      <c r="F8" s="70"/>
    </row>
    <row r="9" spans="1:7" s="13" customFormat="1" ht="13.5" thickBot="1" x14ac:dyDescent="0.25">
      <c r="A9" s="12" t="s">
        <v>18</v>
      </c>
      <c r="B9" s="12" t="s">
        <v>19</v>
      </c>
      <c r="C9" s="12" t="s">
        <v>20</v>
      </c>
      <c r="D9" s="12" t="s">
        <v>21</v>
      </c>
      <c r="E9" s="12" t="s">
        <v>22</v>
      </c>
      <c r="F9" s="12" t="s">
        <v>23</v>
      </c>
    </row>
    <row r="10" spans="1:7" s="15" customFormat="1" ht="13.5" thickBot="1" x14ac:dyDescent="0.25">
      <c r="A10" s="72" t="s">
        <v>24</v>
      </c>
      <c r="B10" s="14"/>
      <c r="C10" s="14"/>
      <c r="D10" s="14"/>
      <c r="E10" s="14"/>
      <c r="F10" s="73">
        <v>1300000</v>
      </c>
    </row>
    <row r="11" spans="1:7" s="15" customFormat="1" x14ac:dyDescent="0.2">
      <c r="A11" s="16" t="s">
        <v>25</v>
      </c>
      <c r="B11" s="16"/>
      <c r="C11" s="16"/>
      <c r="D11" s="16"/>
      <c r="E11" s="16"/>
      <c r="F11" s="17"/>
    </row>
    <row r="12" spans="1:7" s="5" customFormat="1" x14ac:dyDescent="0.2">
      <c r="A12" s="18" t="s">
        <v>26</v>
      </c>
      <c r="B12" s="18"/>
      <c r="C12" s="19">
        <v>3.5000000000000001E-3</v>
      </c>
      <c r="D12" s="20">
        <v>330000</v>
      </c>
      <c r="E12" s="21">
        <f>(B7*E7)*C12</f>
        <v>1680000</v>
      </c>
      <c r="F12" s="22">
        <f>IF(D12&gt;=E12,D12,E12)</f>
        <v>1680000</v>
      </c>
    </row>
    <row r="13" spans="1:7" s="5" customFormat="1" x14ac:dyDescent="0.2">
      <c r="A13" s="23" t="s">
        <v>27</v>
      </c>
      <c r="B13" s="23"/>
      <c r="C13" s="23"/>
      <c r="D13" s="23"/>
      <c r="E13" s="23"/>
      <c r="F13" s="24">
        <v>100000</v>
      </c>
    </row>
    <row r="14" spans="1:7" s="5" customFormat="1" x14ac:dyDescent="0.2">
      <c r="A14" s="23" t="s">
        <v>28</v>
      </c>
      <c r="B14" s="25">
        <v>3</v>
      </c>
      <c r="C14" s="23">
        <v>20000</v>
      </c>
      <c r="D14" s="23"/>
      <c r="E14" s="23"/>
      <c r="F14" s="26">
        <f>B14*C14</f>
        <v>60000</v>
      </c>
    </row>
    <row r="15" spans="1:7" s="5" customFormat="1" x14ac:dyDescent="0.2">
      <c r="A15" s="23" t="s">
        <v>29</v>
      </c>
      <c r="B15" s="25">
        <v>3</v>
      </c>
      <c r="C15" s="23">
        <v>20000</v>
      </c>
      <c r="D15" s="23"/>
      <c r="E15" s="23"/>
      <c r="F15" s="26">
        <f>B15*C15</f>
        <v>60000</v>
      </c>
    </row>
    <row r="16" spans="1:7" s="5" customFormat="1" x14ac:dyDescent="0.2">
      <c r="A16" s="23" t="s">
        <v>30</v>
      </c>
      <c r="B16" s="25">
        <v>3</v>
      </c>
      <c r="C16" s="23">
        <v>12000</v>
      </c>
      <c r="D16" s="23"/>
      <c r="E16" s="23"/>
      <c r="F16" s="26">
        <f>B16*C16</f>
        <v>36000</v>
      </c>
    </row>
    <row r="17" spans="1:9" s="5" customFormat="1" x14ac:dyDescent="0.2">
      <c r="A17" s="23" t="s">
        <v>66</v>
      </c>
      <c r="B17" s="25">
        <v>5</v>
      </c>
      <c r="C17" s="23">
        <v>70000</v>
      </c>
      <c r="D17" s="23"/>
      <c r="E17" s="23"/>
      <c r="F17" s="26">
        <f>B17*C17</f>
        <v>350000</v>
      </c>
    </row>
    <row r="18" spans="1:9" s="5" customFormat="1" x14ac:dyDescent="0.2">
      <c r="A18" s="23" t="s">
        <v>31</v>
      </c>
      <c r="B18" s="23"/>
      <c r="C18" s="23"/>
      <c r="D18" s="23"/>
      <c r="E18" s="23"/>
      <c r="F18" s="24">
        <v>50000</v>
      </c>
    </row>
    <row r="19" spans="1:9" s="5" customFormat="1" x14ac:dyDescent="0.2">
      <c r="A19" s="27" t="s">
        <v>32</v>
      </c>
      <c r="B19" s="27"/>
      <c r="C19" s="27"/>
      <c r="D19" s="27"/>
      <c r="E19" s="27"/>
      <c r="F19" s="28">
        <v>120000</v>
      </c>
    </row>
    <row r="20" spans="1:9" s="5" customFormat="1" x14ac:dyDescent="0.2">
      <c r="A20" s="27" t="s">
        <v>33</v>
      </c>
      <c r="B20" s="27"/>
      <c r="C20" s="27"/>
      <c r="D20" s="27"/>
      <c r="E20" s="27"/>
      <c r="F20" s="28">
        <v>80000</v>
      </c>
    </row>
    <row r="21" spans="1:9" s="5" customFormat="1" x14ac:dyDescent="0.2">
      <c r="A21" s="29" t="s">
        <v>34</v>
      </c>
      <c r="B21" s="30"/>
      <c r="C21" s="30"/>
      <c r="D21" s="30"/>
      <c r="E21" s="30"/>
      <c r="F21" s="31"/>
    </row>
    <row r="22" spans="1:9" s="5" customFormat="1" x14ac:dyDescent="0.2">
      <c r="A22" s="18" t="s">
        <v>35</v>
      </c>
      <c r="B22" s="32">
        <v>5</v>
      </c>
      <c r="C22" s="18">
        <v>60000</v>
      </c>
      <c r="D22" s="18"/>
      <c r="E22" s="18"/>
      <c r="F22" s="22">
        <f>B22*C22</f>
        <v>300000</v>
      </c>
    </row>
    <row r="23" spans="1:9" s="5" customFormat="1" x14ac:dyDescent="0.2">
      <c r="A23" s="23" t="s">
        <v>36</v>
      </c>
      <c r="B23" s="23"/>
      <c r="C23" s="23"/>
      <c r="D23" s="23"/>
      <c r="E23" s="23"/>
      <c r="F23" s="24">
        <v>80000</v>
      </c>
    </row>
    <row r="24" spans="1:9" s="5" customFormat="1" x14ac:dyDescent="0.2">
      <c r="A24" s="23" t="s">
        <v>37</v>
      </c>
      <c r="B24" s="23"/>
      <c r="C24" s="23"/>
      <c r="D24" s="23"/>
      <c r="E24" s="23"/>
      <c r="F24" s="24">
        <v>89000</v>
      </c>
    </row>
    <row r="25" spans="1:9" s="5" customFormat="1" x14ac:dyDescent="0.2">
      <c r="A25" s="23" t="s">
        <v>38</v>
      </c>
      <c r="B25" s="23"/>
      <c r="C25" s="23"/>
      <c r="D25" s="23"/>
      <c r="E25" s="23"/>
      <c r="F25" s="24">
        <v>56000</v>
      </c>
    </row>
    <row r="26" spans="1:9" s="5" customFormat="1" x14ac:dyDescent="0.2">
      <c r="A26" s="23" t="s">
        <v>39</v>
      </c>
      <c r="B26" s="23"/>
      <c r="C26" s="23"/>
      <c r="D26" s="23"/>
      <c r="E26" s="23"/>
      <c r="F26" s="24">
        <v>150000</v>
      </c>
    </row>
    <row r="27" spans="1:9" s="5" customFormat="1" x14ac:dyDescent="0.2">
      <c r="A27" s="27" t="s">
        <v>40</v>
      </c>
      <c r="B27" s="27"/>
      <c r="C27" s="27"/>
      <c r="D27" s="27"/>
      <c r="E27" s="27"/>
      <c r="F27" s="28">
        <v>60000</v>
      </c>
    </row>
    <row r="28" spans="1:9" s="5" customFormat="1" x14ac:dyDescent="0.2">
      <c r="A28" s="33" t="s">
        <v>41</v>
      </c>
      <c r="B28" s="34"/>
      <c r="C28" s="34"/>
      <c r="D28" s="34"/>
      <c r="E28" s="34"/>
      <c r="F28" s="35"/>
    </row>
    <row r="29" spans="1:9" s="5" customFormat="1" x14ac:dyDescent="0.2">
      <c r="A29" s="18" t="s">
        <v>42</v>
      </c>
      <c r="B29" s="18"/>
      <c r="C29" s="18"/>
      <c r="D29" s="18"/>
      <c r="E29" s="18"/>
      <c r="F29" s="36">
        <v>120000</v>
      </c>
    </row>
    <row r="30" spans="1:9" s="5" customFormat="1" x14ac:dyDescent="0.2">
      <c r="A30" s="23" t="s">
        <v>43</v>
      </c>
      <c r="B30" s="23"/>
      <c r="C30" s="23"/>
      <c r="D30" s="23"/>
      <c r="E30" s="23"/>
      <c r="F30" s="24">
        <v>80000</v>
      </c>
    </row>
    <row r="31" spans="1:9" x14ac:dyDescent="0.2">
      <c r="A31" s="23" t="s">
        <v>44</v>
      </c>
      <c r="B31" s="37"/>
      <c r="C31" s="37"/>
      <c r="D31" s="37"/>
      <c r="E31" s="37"/>
      <c r="F31" s="38">
        <v>70000</v>
      </c>
      <c r="I31" s="39"/>
    </row>
    <row r="32" spans="1:9" x14ac:dyDescent="0.2">
      <c r="A32" s="23" t="s">
        <v>45</v>
      </c>
      <c r="B32" s="37"/>
      <c r="C32" s="37"/>
      <c r="D32" s="37"/>
      <c r="E32" s="37"/>
      <c r="F32" s="38">
        <v>50000</v>
      </c>
    </row>
    <row r="33" spans="1:7" x14ac:dyDescent="0.2">
      <c r="A33" s="23" t="s">
        <v>46</v>
      </c>
      <c r="B33" s="40"/>
      <c r="C33" s="40"/>
      <c r="D33" s="40"/>
      <c r="E33" s="40"/>
      <c r="F33" s="41">
        <v>90000</v>
      </c>
      <c r="G33" s="42"/>
    </row>
    <row r="34" spans="1:7" x14ac:dyDescent="0.2">
      <c r="A34" s="23" t="s">
        <v>47</v>
      </c>
      <c r="B34" s="40"/>
      <c r="C34" s="43">
        <v>3.0000000000000001E-3</v>
      </c>
      <c r="D34" s="44">
        <v>400000</v>
      </c>
      <c r="E34" s="45">
        <f>(B7*E7)*C34</f>
        <v>1440000</v>
      </c>
      <c r="F34" s="22">
        <f>IF(D34&gt;=E34,D34,E34)</f>
        <v>1440000</v>
      </c>
      <c r="G34" s="42"/>
    </row>
    <row r="35" spans="1:7" x14ac:dyDescent="0.2">
      <c r="A35" s="23" t="s">
        <v>48</v>
      </c>
      <c r="B35" s="40"/>
      <c r="C35" s="40"/>
      <c r="D35" s="40"/>
      <c r="E35" s="40"/>
      <c r="F35" s="38">
        <v>800000</v>
      </c>
      <c r="G35" s="42"/>
    </row>
    <row r="36" spans="1:7" x14ac:dyDescent="0.2">
      <c r="A36" s="23" t="s">
        <v>49</v>
      </c>
      <c r="B36" s="37"/>
      <c r="C36" s="37"/>
      <c r="D36" s="37"/>
      <c r="E36" s="37"/>
      <c r="F36" s="38">
        <v>450000</v>
      </c>
    </row>
    <row r="37" spans="1:7" x14ac:dyDescent="0.2">
      <c r="A37" s="23" t="s">
        <v>50</v>
      </c>
      <c r="B37" s="37"/>
      <c r="C37" s="37"/>
      <c r="D37" s="37"/>
      <c r="E37" s="37"/>
      <c r="F37" s="38">
        <v>620000</v>
      </c>
    </row>
    <row r="38" spans="1:7" x14ac:dyDescent="0.2">
      <c r="A38" s="23" t="s">
        <v>51</v>
      </c>
      <c r="B38" s="37"/>
      <c r="C38" s="37"/>
      <c r="D38" s="37"/>
      <c r="E38" s="37"/>
      <c r="F38" s="38">
        <v>35000</v>
      </c>
    </row>
    <row r="39" spans="1:7" ht="2.25" customHeight="1" x14ac:dyDescent="0.2">
      <c r="A39" s="9"/>
      <c r="B39" s="10"/>
      <c r="C39" s="10"/>
      <c r="D39" s="10"/>
      <c r="E39" s="10"/>
      <c r="F39" s="11"/>
    </row>
    <row r="40" spans="1:7" x14ac:dyDescent="0.2">
      <c r="A40" s="46" t="s">
        <v>52</v>
      </c>
      <c r="B40" s="47"/>
      <c r="C40" s="47"/>
      <c r="D40" s="47"/>
      <c r="E40" s="47"/>
      <c r="F40" s="48">
        <f>SUM(F12:F20)</f>
        <v>2536000</v>
      </c>
    </row>
    <row r="41" spans="1:7" x14ac:dyDescent="0.2">
      <c r="A41" s="49" t="s">
        <v>53</v>
      </c>
      <c r="B41" s="50"/>
      <c r="C41" s="50"/>
      <c r="D41" s="50"/>
      <c r="E41" s="50"/>
      <c r="F41" s="51">
        <f>SUM(F22:F27)</f>
        <v>735000</v>
      </c>
    </row>
    <row r="42" spans="1:7" ht="13.5" thickBot="1" x14ac:dyDescent="0.25">
      <c r="A42" s="52" t="s">
        <v>54</v>
      </c>
      <c r="B42" s="53"/>
      <c r="C42" s="53"/>
      <c r="D42" s="53"/>
      <c r="E42" s="53"/>
      <c r="F42" s="54">
        <f>SUM(F40:F41)</f>
        <v>3271000</v>
      </c>
    </row>
    <row r="43" spans="1:7" x14ac:dyDescent="0.2">
      <c r="A43" s="55" t="s">
        <v>55</v>
      </c>
      <c r="B43" s="56">
        <v>0.19</v>
      </c>
      <c r="C43" s="57"/>
      <c r="D43" s="57"/>
      <c r="E43" s="57"/>
      <c r="F43" s="58">
        <f>F42*B43</f>
        <v>621490</v>
      </c>
    </row>
    <row r="44" spans="1:7" ht="13.5" thickBot="1" x14ac:dyDescent="0.25">
      <c r="A44" s="52" t="s">
        <v>56</v>
      </c>
      <c r="B44" s="53"/>
      <c r="C44" s="53"/>
      <c r="D44" s="53"/>
      <c r="E44" s="53"/>
      <c r="F44" s="54">
        <f>SUM(F42:F43)</f>
        <v>3892490</v>
      </c>
    </row>
    <row r="45" spans="1:7" ht="2.25" customHeight="1" x14ac:dyDescent="0.2">
      <c r="A45" s="9"/>
      <c r="B45" s="10"/>
      <c r="C45" s="10"/>
      <c r="D45" s="10"/>
      <c r="E45" s="10"/>
      <c r="F45" s="11"/>
    </row>
    <row r="46" spans="1:7" x14ac:dyDescent="0.2">
      <c r="A46" s="59" t="s">
        <v>57</v>
      </c>
      <c r="B46" s="60"/>
      <c r="C46" s="60"/>
      <c r="D46" s="60"/>
      <c r="E46" s="60"/>
      <c r="F46" s="61">
        <f>SUM(F29:F38)</f>
        <v>3755000</v>
      </c>
    </row>
    <row r="47" spans="1:7" x14ac:dyDescent="0.2">
      <c r="A47" s="3"/>
      <c r="B47" s="3"/>
      <c r="C47" s="3"/>
      <c r="D47" s="3"/>
      <c r="E47" s="3"/>
      <c r="F47" s="62"/>
    </row>
    <row r="48" spans="1:7" x14ac:dyDescent="0.2">
      <c r="A48" s="63" t="s">
        <v>58</v>
      </c>
      <c r="B48" s="63"/>
      <c r="C48" s="63"/>
      <c r="D48" s="63"/>
      <c r="E48" s="63" t="s">
        <v>59</v>
      </c>
      <c r="F48" s="64">
        <f>SUM(F10,F44,F46)</f>
        <v>8947490</v>
      </c>
    </row>
    <row r="49" spans="4:6" ht="6.75" customHeight="1" x14ac:dyDescent="0.2"/>
    <row r="50" spans="4:6" x14ac:dyDescent="0.2">
      <c r="D50" s="66" t="s">
        <v>60</v>
      </c>
      <c r="F50" s="66" t="s">
        <v>63</v>
      </c>
    </row>
    <row r="51" spans="4:6" x14ac:dyDescent="0.2">
      <c r="D51" s="66" t="s">
        <v>61</v>
      </c>
      <c r="F51" s="67" t="s">
        <v>64</v>
      </c>
    </row>
    <row r="52" spans="4:6" x14ac:dyDescent="0.2">
      <c r="D52" s="66" t="s">
        <v>62</v>
      </c>
      <c r="F52" s="67" t="s">
        <v>65</v>
      </c>
    </row>
    <row r="68" spans="4:8" ht="15" x14ac:dyDescent="0.25">
      <c r="F68"/>
    </row>
    <row r="71" spans="4:8" x14ac:dyDescent="0.2">
      <c r="H71" s="65"/>
    </row>
    <row r="73" spans="4:8" x14ac:dyDescent="0.2">
      <c r="D73" s="65"/>
    </row>
    <row r="75" spans="4:8" x14ac:dyDescent="0.2">
      <c r="D75" s="65"/>
    </row>
  </sheetData>
  <sheetProtection password="FAA0" sheet="1" objects="1" scenarios="1"/>
  <mergeCells count="6">
    <mergeCell ref="A1:F1"/>
    <mergeCell ref="B3:C3"/>
    <mergeCell ref="B4:C4"/>
    <mergeCell ref="B5:C5"/>
    <mergeCell ref="B6:C6"/>
    <mergeCell ref="B7:C7"/>
  </mergeCells>
  <hyperlinks>
    <hyperlink ref="F51" r:id="rId1"/>
    <hyperlink ref="F52" r:id="rId2"/>
  </hyperlinks>
  <printOptions horizontalCentered="1"/>
  <pageMargins left="0.39370078740157483" right="0.39370078740157483" top="1.3779527559055118" bottom="1.1811023622047245" header="0.31496062992125984" footer="0.31496062992125984"/>
  <pageSetup orientation="portrait" horizontalDpi="4294967295" verticalDpi="4294967295" r:id="rId3"/>
  <headerFooter>
    <oddHeader>&amp;L&amp;G&amp;R&amp;G</oddHeader>
    <oddFooter>&amp;C&amp;"Eras Light ITC,Normal"&amp;8&amp;K002060Dirección Jurídica: Carrera 91# 71A – 52,  – BOGOTA DC 
Celulares: +57 300 844 6957 -: +57 319 240 9275
CELA Empresarial: Calle 33A # 21-09, Bogotá
www.smartdecolombia.com – comercial@smartdecolombia.com</oddFooter>
  </headerFooter>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LIQUIDACIÓN ANTICIPO IMP</vt:lpstr>
      <vt:lpstr>'LIQUIDACIÓN ANTICIPO IMP'!Área_de_impresión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2019-08-24T15:20:05Z</cp:lastPrinted>
  <dcterms:created xsi:type="dcterms:W3CDTF">2019-08-24T15:02:21Z</dcterms:created>
  <dcterms:modified xsi:type="dcterms:W3CDTF">2019-08-24T15:22:49Z</dcterms:modified>
</cp:coreProperties>
</file>